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2 Roll\"/>
    </mc:Choice>
  </mc:AlternateContent>
  <xr:revisionPtr revIDLastSave="0" documentId="8_{D292EB64-FC72-41E0-9EC1-C63AEFAC5295}" xr6:coauthVersionLast="47" xr6:coauthVersionMax="47" xr10:uidLastSave="{00000000-0000-0000-0000-000000000000}"/>
  <bookViews>
    <workbookView xWindow="5025" yWindow="2685" windowWidth="21600" windowHeight="11385" xr2:uid="{3AAECD5F-AF70-41D3-8A40-D6B3CF09180D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14" i="2" l="1"/>
  <c r="I2413" i="2"/>
  <c r="J2406" i="2"/>
  <c r="J2405" i="2"/>
  <c r="J2403" i="2"/>
  <c r="J2402" i="2"/>
  <c r="J2401" i="2"/>
  <c r="J2400" i="2"/>
  <c r="J2399" i="2"/>
  <c r="J2398" i="2"/>
  <c r="J2397" i="2"/>
  <c r="J2396" i="2"/>
  <c r="J2395" i="2"/>
  <c r="J2394" i="2"/>
  <c r="J2393" i="2"/>
  <c r="J2392" i="2"/>
  <c r="J2391" i="2"/>
  <c r="J2390" i="2"/>
  <c r="J2389" i="2"/>
  <c r="J2388" i="2"/>
  <c r="J2387" i="2"/>
  <c r="J2386" i="2"/>
  <c r="J2385" i="2"/>
  <c r="J2384" i="2"/>
  <c r="J2383" i="2"/>
  <c r="J2382" i="2"/>
  <c r="J2381" i="2"/>
  <c r="J2380" i="2"/>
  <c r="J2379" i="2"/>
  <c r="J2378" i="2"/>
  <c r="J2377" i="2"/>
  <c r="J2376" i="2"/>
  <c r="J2375" i="2"/>
  <c r="J2374" i="2"/>
  <c r="J2373" i="2"/>
  <c r="J2372" i="2"/>
  <c r="J2371" i="2"/>
  <c r="J2370" i="2"/>
  <c r="J2369" i="2"/>
  <c r="J2368" i="2"/>
  <c r="J2367" i="2"/>
  <c r="J2366" i="2"/>
  <c r="J2365" i="2"/>
  <c r="J2364" i="2"/>
  <c r="J2363" i="2"/>
  <c r="J2362" i="2"/>
  <c r="J2361" i="2"/>
  <c r="J2360" i="2"/>
  <c r="J2359" i="2"/>
  <c r="J2358" i="2"/>
  <c r="J2357" i="2"/>
  <c r="J2356" i="2"/>
  <c r="J2355" i="2"/>
  <c r="J2354" i="2"/>
  <c r="J2353" i="2"/>
  <c r="J2352" i="2"/>
  <c r="J2351" i="2"/>
  <c r="J2350" i="2"/>
  <c r="J2349" i="2"/>
  <c r="J2348" i="2"/>
  <c r="J2347" i="2"/>
  <c r="J2346" i="2"/>
  <c r="J2345" i="2"/>
  <c r="J2344" i="2"/>
  <c r="J2343" i="2"/>
  <c r="J2342" i="2"/>
  <c r="J2341" i="2"/>
  <c r="J2340" i="2"/>
  <c r="J2339" i="2"/>
  <c r="J2338" i="2"/>
  <c r="J2337" i="2"/>
  <c r="J2336" i="2"/>
  <c r="J2335" i="2"/>
  <c r="J2334" i="2"/>
  <c r="J2333" i="2"/>
  <c r="J2332" i="2"/>
  <c r="J2331" i="2"/>
  <c r="J2330" i="2"/>
  <c r="J2329" i="2"/>
  <c r="J2328" i="2"/>
  <c r="J2327" i="2"/>
  <c r="J2326" i="2"/>
  <c r="J2325" i="2"/>
  <c r="J2324" i="2"/>
  <c r="J2323" i="2"/>
  <c r="J2322" i="2"/>
  <c r="J2321" i="2"/>
  <c r="J2320" i="2"/>
  <c r="J2319" i="2"/>
  <c r="J2318" i="2"/>
  <c r="J2317" i="2"/>
  <c r="J2316" i="2"/>
  <c r="J2315" i="2"/>
  <c r="J2314" i="2"/>
  <c r="J2313" i="2"/>
  <c r="J2312" i="2"/>
  <c r="J2311" i="2"/>
  <c r="J2310" i="2"/>
  <c r="J2309" i="2"/>
  <c r="J2308" i="2"/>
  <c r="J2307" i="2"/>
  <c r="J2306" i="2"/>
  <c r="J2305" i="2"/>
  <c r="J2304" i="2"/>
  <c r="J2303" i="2"/>
  <c r="J2302" i="2"/>
  <c r="J2301" i="2"/>
  <c r="J2300" i="2"/>
  <c r="J2299" i="2"/>
  <c r="J2298" i="2"/>
  <c r="J2297" i="2"/>
  <c r="J2296" i="2"/>
  <c r="J2295" i="2"/>
  <c r="J2294" i="2"/>
  <c r="J2293" i="2"/>
  <c r="J2292" i="2"/>
  <c r="J2291" i="2"/>
  <c r="J2290" i="2"/>
  <c r="J2289" i="2"/>
  <c r="J2288" i="2"/>
  <c r="J2287" i="2"/>
  <c r="J2286" i="2"/>
  <c r="J2285" i="2"/>
  <c r="J2284" i="2"/>
  <c r="J2283" i="2"/>
  <c r="J2282" i="2"/>
  <c r="J2281" i="2"/>
  <c r="J2280" i="2"/>
  <c r="J2279" i="2"/>
  <c r="J2278" i="2"/>
  <c r="J2277" i="2"/>
  <c r="J2276" i="2"/>
  <c r="J2275" i="2"/>
  <c r="J2274" i="2"/>
  <c r="J2273" i="2"/>
  <c r="J2272" i="2"/>
  <c r="J2271" i="2"/>
  <c r="J2270" i="2"/>
  <c r="J2269" i="2"/>
  <c r="J2268" i="2"/>
  <c r="J2267" i="2"/>
  <c r="J2266" i="2"/>
  <c r="J2265" i="2"/>
  <c r="J2264" i="2"/>
  <c r="J2263" i="2"/>
  <c r="J2262" i="2"/>
  <c r="J2261" i="2"/>
  <c r="J2260" i="2"/>
  <c r="J2259" i="2"/>
  <c r="J2258" i="2"/>
  <c r="J2257" i="2"/>
  <c r="J2256" i="2"/>
  <c r="J2255" i="2"/>
  <c r="J2254" i="2"/>
  <c r="J2253" i="2"/>
  <c r="J2252" i="2"/>
  <c r="J2251" i="2"/>
  <c r="J2250" i="2"/>
  <c r="J2249" i="2"/>
  <c r="J2248" i="2"/>
  <c r="J2247" i="2"/>
  <c r="J2246" i="2"/>
  <c r="J2245" i="2"/>
  <c r="J2244" i="2"/>
  <c r="J2243" i="2"/>
  <c r="J2242" i="2"/>
  <c r="J2241" i="2"/>
  <c r="J2240" i="2"/>
  <c r="J2239" i="2"/>
  <c r="J2238" i="2"/>
  <c r="J2237" i="2"/>
  <c r="J2236" i="2"/>
  <c r="J2235" i="2"/>
  <c r="J2234" i="2"/>
  <c r="J2233" i="2"/>
  <c r="J2232" i="2"/>
  <c r="J2231" i="2"/>
  <c r="J2230" i="2"/>
  <c r="J2229" i="2"/>
  <c r="J2228" i="2"/>
  <c r="J2227" i="2"/>
  <c r="J2226" i="2"/>
  <c r="J2225" i="2"/>
  <c r="J2224" i="2"/>
  <c r="J2223" i="2"/>
  <c r="J2222" i="2"/>
  <c r="J2221" i="2"/>
  <c r="J2220" i="2"/>
  <c r="J2219" i="2"/>
  <c r="J2218" i="2"/>
  <c r="J2217" i="2"/>
  <c r="J2216" i="2"/>
  <c r="J2215" i="2"/>
  <c r="J2214" i="2"/>
  <c r="J2213" i="2"/>
  <c r="J2212" i="2"/>
  <c r="J2211" i="2"/>
  <c r="J2210" i="2"/>
  <c r="J2209" i="2"/>
  <c r="J2208" i="2"/>
  <c r="J2207" i="2"/>
  <c r="J2206" i="2"/>
  <c r="J2205" i="2"/>
  <c r="J2204" i="2"/>
  <c r="J2203" i="2"/>
  <c r="J2202" i="2"/>
  <c r="J2201" i="2"/>
  <c r="J2200" i="2"/>
  <c r="J2199" i="2"/>
  <c r="J2198" i="2"/>
  <c r="J2197" i="2"/>
  <c r="J2196" i="2"/>
  <c r="J2195" i="2"/>
  <c r="J2194" i="2"/>
  <c r="J2193" i="2"/>
  <c r="J2192" i="2"/>
  <c r="J2191" i="2"/>
  <c r="J2190" i="2"/>
  <c r="J2189" i="2"/>
  <c r="J2188" i="2"/>
  <c r="J2187" i="2"/>
  <c r="J2186" i="2"/>
  <c r="J2185" i="2"/>
  <c r="J2184" i="2"/>
  <c r="J2183" i="2"/>
  <c r="J2182" i="2"/>
  <c r="J2181" i="2"/>
  <c r="J2180" i="2"/>
  <c r="J2179" i="2"/>
  <c r="J2178" i="2"/>
  <c r="J2177" i="2"/>
  <c r="J2176" i="2"/>
  <c r="J2175" i="2"/>
  <c r="J2174" i="2"/>
  <c r="J2173" i="2"/>
  <c r="J2172" i="2"/>
  <c r="J2171" i="2"/>
  <c r="J2170" i="2"/>
  <c r="J2169" i="2"/>
  <c r="J2168" i="2"/>
  <c r="J2167" i="2"/>
  <c r="J2166" i="2"/>
  <c r="J2165" i="2"/>
  <c r="J2164" i="2"/>
  <c r="J2163" i="2"/>
  <c r="J2162" i="2"/>
  <c r="J2161" i="2"/>
  <c r="J2160" i="2"/>
  <c r="J2159" i="2"/>
  <c r="J2158" i="2"/>
  <c r="J2157" i="2"/>
  <c r="J2156" i="2"/>
  <c r="J2155" i="2"/>
  <c r="J2154" i="2"/>
  <c r="J2153" i="2"/>
  <c r="J2152" i="2"/>
  <c r="J2151" i="2"/>
  <c r="J2150" i="2"/>
  <c r="J2149" i="2"/>
  <c r="J2148" i="2"/>
  <c r="J2147" i="2"/>
  <c r="J2146" i="2"/>
  <c r="J2145" i="2"/>
  <c r="J2144" i="2"/>
  <c r="J2143" i="2"/>
  <c r="J2142" i="2"/>
  <c r="J2141" i="2"/>
  <c r="J2140" i="2"/>
  <c r="J2139" i="2"/>
  <c r="J2138" i="2"/>
  <c r="J2137" i="2"/>
  <c r="J2136" i="2"/>
  <c r="J2135" i="2"/>
  <c r="J2134" i="2"/>
  <c r="J2133" i="2"/>
  <c r="J2132" i="2"/>
  <c r="J2131" i="2"/>
  <c r="J2130" i="2"/>
  <c r="J2129" i="2"/>
  <c r="J2128" i="2"/>
  <c r="J2127" i="2"/>
  <c r="J2126" i="2"/>
  <c r="J2125" i="2"/>
  <c r="J2124" i="2"/>
  <c r="J2123" i="2"/>
  <c r="J2122" i="2"/>
  <c r="J2121" i="2"/>
  <c r="J2120" i="2"/>
  <c r="J2119" i="2"/>
  <c r="J2118" i="2"/>
  <c r="J2117" i="2"/>
  <c r="J2116" i="2"/>
  <c r="J2115" i="2"/>
  <c r="J2114" i="2"/>
  <c r="J2113" i="2"/>
  <c r="J2112" i="2"/>
  <c r="J2111" i="2"/>
  <c r="J2110" i="2"/>
  <c r="J2109" i="2"/>
  <c r="J2108" i="2"/>
  <c r="J2107" i="2"/>
  <c r="J2106" i="2"/>
  <c r="J2105" i="2"/>
  <c r="J2104" i="2"/>
  <c r="J2103" i="2"/>
  <c r="J2102" i="2"/>
  <c r="J2101" i="2"/>
  <c r="J2100" i="2"/>
  <c r="J2099" i="2"/>
  <c r="J2098" i="2"/>
  <c r="J2097" i="2"/>
  <c r="J2096" i="2"/>
  <c r="J2095" i="2"/>
  <c r="J2094" i="2"/>
  <c r="J2093" i="2"/>
  <c r="J2092" i="2"/>
  <c r="J2091" i="2"/>
  <c r="J2090" i="2"/>
  <c r="J2089" i="2"/>
  <c r="J2088" i="2"/>
  <c r="J2087" i="2"/>
  <c r="J2086" i="2"/>
  <c r="J2085" i="2"/>
  <c r="J2084" i="2"/>
  <c r="J2083" i="2"/>
  <c r="J2082" i="2"/>
  <c r="J2081" i="2"/>
  <c r="J2080" i="2"/>
  <c r="J2079" i="2"/>
  <c r="J2078" i="2"/>
  <c r="J2077" i="2"/>
  <c r="J2076" i="2"/>
  <c r="J2075" i="2"/>
  <c r="J2074" i="2"/>
  <c r="J2073" i="2"/>
  <c r="J2072" i="2"/>
  <c r="J2071" i="2"/>
  <c r="J2070" i="2"/>
  <c r="J2069" i="2"/>
  <c r="J2068" i="2"/>
  <c r="J2067" i="2"/>
  <c r="J2066" i="2"/>
  <c r="J2065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J2028" i="2"/>
  <c r="J2027" i="2"/>
  <c r="J2026" i="2"/>
  <c r="J2025" i="2"/>
  <c r="J2024" i="2"/>
  <c r="J2023" i="2"/>
  <c r="J2022" i="2"/>
  <c r="J2021" i="2"/>
  <c r="J2020" i="2"/>
  <c r="J2019" i="2"/>
  <c r="J2018" i="2"/>
  <c r="J2017" i="2"/>
  <c r="J2016" i="2"/>
  <c r="J2015" i="2"/>
  <c r="J2014" i="2"/>
  <c r="J2013" i="2"/>
  <c r="J2012" i="2"/>
  <c r="J2011" i="2"/>
  <c r="J2010" i="2"/>
  <c r="J2009" i="2"/>
  <c r="J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J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J1978" i="2"/>
  <c r="J1977" i="2"/>
  <c r="J1976" i="2"/>
  <c r="J1975" i="2"/>
  <c r="J1974" i="2"/>
  <c r="J1973" i="2"/>
  <c r="J1972" i="2"/>
  <c r="J1971" i="2"/>
  <c r="J1970" i="2"/>
  <c r="J1969" i="2"/>
  <c r="J1968" i="2"/>
  <c r="J1967" i="2"/>
  <c r="J1966" i="2"/>
  <c r="J1965" i="2"/>
  <c r="J1964" i="2"/>
  <c r="J1963" i="2"/>
  <c r="J1962" i="2"/>
  <c r="J1961" i="2"/>
  <c r="J1960" i="2"/>
  <c r="J1959" i="2"/>
  <c r="J1958" i="2"/>
  <c r="J1957" i="2"/>
  <c r="J1956" i="2"/>
  <c r="J1955" i="2"/>
  <c r="J1954" i="2"/>
  <c r="J1953" i="2"/>
  <c r="J1952" i="2"/>
  <c r="J1951" i="2"/>
  <c r="J1950" i="2"/>
  <c r="J1949" i="2"/>
  <c r="J1948" i="2"/>
  <c r="J1947" i="2"/>
  <c r="J1946" i="2"/>
  <c r="J1945" i="2"/>
  <c r="J1944" i="2"/>
  <c r="J1943" i="2"/>
  <c r="J1942" i="2"/>
  <c r="J1941" i="2"/>
  <c r="J1940" i="2"/>
  <c r="J1939" i="2"/>
  <c r="J1938" i="2"/>
  <c r="J1937" i="2"/>
  <c r="J1936" i="2"/>
  <c r="J1935" i="2"/>
  <c r="J1934" i="2"/>
  <c r="J1933" i="2"/>
  <c r="J1932" i="2"/>
  <c r="J1931" i="2"/>
  <c r="J1930" i="2"/>
  <c r="J1929" i="2"/>
  <c r="J1928" i="2"/>
  <c r="J1927" i="2"/>
  <c r="J1926" i="2"/>
  <c r="J1925" i="2"/>
  <c r="J1924" i="2"/>
  <c r="J1923" i="2"/>
  <c r="J1922" i="2"/>
  <c r="J1921" i="2"/>
  <c r="J1920" i="2"/>
  <c r="J1919" i="2"/>
  <c r="J1918" i="2"/>
  <c r="J1917" i="2"/>
  <c r="J1916" i="2"/>
  <c r="J1915" i="2"/>
  <c r="J1914" i="2"/>
  <c r="J1913" i="2"/>
  <c r="J1912" i="2"/>
  <c r="J1911" i="2"/>
  <c r="J1910" i="2"/>
  <c r="J1909" i="2"/>
  <c r="J1908" i="2"/>
  <c r="J1907" i="2"/>
  <c r="J1906" i="2"/>
  <c r="J1905" i="2"/>
  <c r="J1904" i="2"/>
  <c r="J1903" i="2"/>
  <c r="J1902" i="2"/>
  <c r="J1901" i="2"/>
  <c r="J1900" i="2"/>
  <c r="J1899" i="2"/>
  <c r="J1898" i="2"/>
  <c r="J1897" i="2"/>
  <c r="J1896" i="2"/>
  <c r="J1895" i="2"/>
  <c r="J1894" i="2"/>
  <c r="J1893" i="2"/>
  <c r="J1892" i="2"/>
  <c r="J1891" i="2"/>
  <c r="J1890" i="2"/>
  <c r="J1889" i="2"/>
  <c r="J1888" i="2"/>
  <c r="J1887" i="2"/>
  <c r="J1886" i="2"/>
  <c r="J1885" i="2"/>
  <c r="J1884" i="2"/>
  <c r="J1883" i="2"/>
  <c r="J1882" i="2"/>
  <c r="J1881" i="2"/>
  <c r="J1880" i="2"/>
  <c r="J1879" i="2"/>
  <c r="J1878" i="2"/>
  <c r="J1877" i="2"/>
  <c r="J1876" i="2"/>
  <c r="J1875" i="2"/>
  <c r="J1874" i="2"/>
  <c r="J1873" i="2"/>
  <c r="J1872" i="2"/>
  <c r="J1871" i="2"/>
  <c r="J1870" i="2"/>
  <c r="J1869" i="2"/>
  <c r="J1868" i="2"/>
  <c r="J1867" i="2"/>
  <c r="J1866" i="2"/>
  <c r="J1865" i="2"/>
  <c r="J1864" i="2"/>
  <c r="J1863" i="2"/>
  <c r="J1862" i="2"/>
  <c r="J1861" i="2"/>
  <c r="J1860" i="2"/>
  <c r="J1859" i="2"/>
  <c r="J1858" i="2"/>
  <c r="J1857" i="2"/>
  <c r="J1856" i="2"/>
  <c r="J1855" i="2"/>
  <c r="J1854" i="2"/>
  <c r="J1853" i="2"/>
  <c r="J1852" i="2"/>
  <c r="J1851" i="2"/>
  <c r="J1850" i="2"/>
  <c r="J1849" i="2"/>
  <c r="J1848" i="2"/>
  <c r="J1847" i="2"/>
  <c r="J1846" i="2"/>
  <c r="J1845" i="2"/>
  <c r="J1844" i="2"/>
  <c r="J1843" i="2"/>
  <c r="J1842" i="2"/>
  <c r="J1841" i="2"/>
  <c r="J1840" i="2"/>
  <c r="J1839" i="2"/>
  <c r="J1838" i="2"/>
  <c r="J1837" i="2"/>
  <c r="J1836" i="2"/>
  <c r="J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J1794" i="2"/>
  <c r="J1793" i="2"/>
  <c r="J1792" i="2"/>
  <c r="J1791" i="2"/>
  <c r="J1790" i="2"/>
  <c r="J1789" i="2"/>
  <c r="J1788" i="2"/>
  <c r="J1787" i="2"/>
  <c r="J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J1632" i="2"/>
  <c r="J1631" i="2"/>
  <c r="J1630" i="2"/>
  <c r="J1629" i="2"/>
  <c r="J1628" i="2"/>
  <c r="J1627" i="2"/>
  <c r="J1626" i="2"/>
  <c r="J1625" i="2"/>
  <c r="J1624" i="2"/>
  <c r="J1623" i="2"/>
  <c r="J1622" i="2"/>
  <c r="J1621" i="2"/>
  <c r="J1620" i="2"/>
  <c r="J1619" i="2"/>
  <c r="J1618" i="2"/>
  <c r="J1617" i="2"/>
  <c r="J1616" i="2"/>
  <c r="J1615" i="2"/>
  <c r="J1614" i="2"/>
  <c r="J1613" i="2"/>
  <c r="J1612" i="2"/>
  <c r="J1611" i="2"/>
  <c r="J1610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I2412" i="2"/>
  <c r="I2411" i="2"/>
  <c r="I2410" i="2"/>
  <c r="I2409" i="2"/>
  <c r="I2408" i="2"/>
  <c r="I2" i="2"/>
  <c r="M2" i="2"/>
  <c r="O2" i="2" s="1"/>
  <c r="I3" i="2"/>
  <c r="M3" i="2"/>
  <c r="Q3" i="2" s="1"/>
  <c r="I4" i="2"/>
  <c r="M4" i="2"/>
  <c r="O4" i="2" s="1"/>
  <c r="Q4" i="2"/>
  <c r="I5" i="2"/>
  <c r="M5" i="2"/>
  <c r="O5" i="2"/>
  <c r="Q5" i="2"/>
  <c r="I6" i="2"/>
  <c r="M6" i="2"/>
  <c r="O6" i="2" s="1"/>
  <c r="I7" i="2"/>
  <c r="M7" i="2"/>
  <c r="Q7" i="2" s="1"/>
  <c r="I8" i="2"/>
  <c r="M8" i="2"/>
  <c r="O8" i="2"/>
  <c r="Q8" i="2"/>
  <c r="I9" i="2"/>
  <c r="M9" i="2"/>
  <c r="O9" i="2"/>
  <c r="Q9" i="2"/>
  <c r="I10" i="2"/>
  <c r="M10" i="2"/>
  <c r="O10" i="2" s="1"/>
  <c r="I11" i="2"/>
  <c r="M11" i="2"/>
  <c r="Q11" i="2" s="1"/>
  <c r="I12" i="2"/>
  <c r="M12" i="2"/>
  <c r="O12" i="2"/>
  <c r="Q12" i="2"/>
  <c r="I13" i="2"/>
  <c r="M13" i="2"/>
  <c r="O13" i="2"/>
  <c r="Q13" i="2"/>
  <c r="I14" i="2"/>
  <c r="M14" i="2"/>
  <c r="O14" i="2" s="1"/>
  <c r="I15" i="2"/>
  <c r="M15" i="2"/>
  <c r="Q15" i="2" s="1"/>
  <c r="I16" i="2"/>
  <c r="M16" i="2"/>
  <c r="O16" i="2" s="1"/>
  <c r="Q16" i="2"/>
  <c r="I17" i="2"/>
  <c r="M17" i="2"/>
  <c r="O17" i="2" s="1"/>
  <c r="Q17" i="2"/>
  <c r="I18" i="2"/>
  <c r="M18" i="2"/>
  <c r="O18" i="2" s="1"/>
  <c r="I19" i="2"/>
  <c r="M19" i="2"/>
  <c r="Q19" i="2" s="1"/>
  <c r="I20" i="2"/>
  <c r="M20" i="2"/>
  <c r="O20" i="2" s="1"/>
  <c r="Q20" i="2"/>
  <c r="I21" i="2"/>
  <c r="M21" i="2"/>
  <c r="O21" i="2" s="1"/>
  <c r="Q21" i="2"/>
  <c r="I22" i="2"/>
  <c r="M22" i="2"/>
  <c r="O22" i="2" s="1"/>
  <c r="I23" i="2"/>
  <c r="M23" i="2"/>
  <c r="Q23" i="2" s="1"/>
  <c r="I24" i="2"/>
  <c r="M24" i="2"/>
  <c r="O24" i="2" s="1"/>
  <c r="Q24" i="2"/>
  <c r="I25" i="2"/>
  <c r="M25" i="2"/>
  <c r="O25" i="2" s="1"/>
  <c r="Q25" i="2"/>
  <c r="I26" i="2"/>
  <c r="M26" i="2"/>
  <c r="O26" i="2" s="1"/>
  <c r="I27" i="2"/>
  <c r="M27" i="2"/>
  <c r="Q27" i="2" s="1"/>
  <c r="I28" i="2"/>
  <c r="M28" i="2"/>
  <c r="O28" i="2" s="1"/>
  <c r="Q28" i="2"/>
  <c r="I29" i="2"/>
  <c r="M29" i="2"/>
  <c r="O29" i="2" s="1"/>
  <c r="Q29" i="2"/>
  <c r="I30" i="2"/>
  <c r="M30" i="2"/>
  <c r="O30" i="2" s="1"/>
  <c r="I31" i="2"/>
  <c r="M31" i="2"/>
  <c r="Q31" i="2" s="1"/>
  <c r="I32" i="2"/>
  <c r="M32" i="2"/>
  <c r="O32" i="2" s="1"/>
  <c r="Q32" i="2"/>
  <c r="I33" i="2"/>
  <c r="M33" i="2"/>
  <c r="O33" i="2" s="1"/>
  <c r="Q33" i="2"/>
  <c r="I34" i="2"/>
  <c r="M34" i="2"/>
  <c r="O34" i="2" s="1"/>
  <c r="I35" i="2"/>
  <c r="M35" i="2"/>
  <c r="Q35" i="2" s="1"/>
  <c r="I36" i="2"/>
  <c r="M36" i="2"/>
  <c r="O36" i="2" s="1"/>
  <c r="Q36" i="2"/>
  <c r="I37" i="2"/>
  <c r="M37" i="2"/>
  <c r="O37" i="2" s="1"/>
  <c r="Q37" i="2"/>
  <c r="I38" i="2"/>
  <c r="M38" i="2"/>
  <c r="O38" i="2" s="1"/>
  <c r="I39" i="2"/>
  <c r="M39" i="2"/>
  <c r="Q39" i="2" s="1"/>
  <c r="I40" i="2"/>
  <c r="M40" i="2"/>
  <c r="O40" i="2" s="1"/>
  <c r="Q40" i="2"/>
  <c r="I41" i="2"/>
  <c r="M41" i="2"/>
  <c r="O41" i="2" s="1"/>
  <c r="Q41" i="2"/>
  <c r="I42" i="2"/>
  <c r="M42" i="2"/>
  <c r="O42" i="2" s="1"/>
  <c r="I43" i="2"/>
  <c r="M43" i="2"/>
  <c r="Q43" i="2" s="1"/>
  <c r="I44" i="2"/>
  <c r="M44" i="2"/>
  <c r="O44" i="2" s="1"/>
  <c r="Q44" i="2"/>
  <c r="I45" i="2"/>
  <c r="M45" i="2"/>
  <c r="O45" i="2" s="1"/>
  <c r="Q45" i="2"/>
  <c r="I46" i="2"/>
  <c r="M46" i="2"/>
  <c r="O46" i="2" s="1"/>
  <c r="I47" i="2"/>
  <c r="M47" i="2"/>
  <c r="Q47" i="2" s="1"/>
  <c r="I48" i="2"/>
  <c r="M48" i="2"/>
  <c r="O48" i="2" s="1"/>
  <c r="Q48" i="2"/>
  <c r="I49" i="2"/>
  <c r="M49" i="2"/>
  <c r="O49" i="2" s="1"/>
  <c r="Q49" i="2"/>
  <c r="I50" i="2"/>
  <c r="M50" i="2"/>
  <c r="O50" i="2" s="1"/>
  <c r="I51" i="2"/>
  <c r="M51" i="2"/>
  <c r="Q51" i="2" s="1"/>
  <c r="I52" i="2"/>
  <c r="M52" i="2"/>
  <c r="I53" i="2"/>
  <c r="M53" i="2"/>
  <c r="O53" i="2" s="1"/>
  <c r="Q53" i="2"/>
  <c r="I54" i="2"/>
  <c r="M54" i="2"/>
  <c r="O54" i="2" s="1"/>
  <c r="I55" i="2"/>
  <c r="M55" i="2"/>
  <c r="Q55" i="2" s="1"/>
  <c r="I56" i="2"/>
  <c r="M56" i="2"/>
  <c r="O56" i="2" s="1"/>
  <c r="Q56" i="2"/>
  <c r="I57" i="2"/>
  <c r="M57" i="2"/>
  <c r="I58" i="2"/>
  <c r="M58" i="2"/>
  <c r="O58" i="2" s="1"/>
  <c r="I59" i="2"/>
  <c r="M59" i="2"/>
  <c r="Q59" i="2" s="1"/>
  <c r="I60" i="2"/>
  <c r="M60" i="2"/>
  <c r="O60" i="2" s="1"/>
  <c r="Q60" i="2"/>
  <c r="I61" i="2"/>
  <c r="M61" i="2"/>
  <c r="O61" i="2" s="1"/>
  <c r="Q61" i="2"/>
  <c r="I62" i="2"/>
  <c r="M62" i="2"/>
  <c r="O62" i="2" s="1"/>
  <c r="I63" i="2"/>
  <c r="M63" i="2"/>
  <c r="Q63" i="2" s="1"/>
  <c r="I64" i="2"/>
  <c r="M64" i="2"/>
  <c r="O64" i="2" s="1"/>
  <c r="Q64" i="2"/>
  <c r="I65" i="2"/>
  <c r="M65" i="2"/>
  <c r="I66" i="2"/>
  <c r="M66" i="2"/>
  <c r="O66" i="2" s="1"/>
  <c r="I67" i="2"/>
  <c r="M67" i="2"/>
  <c r="Q67" i="2" s="1"/>
  <c r="I68" i="2"/>
  <c r="M68" i="2"/>
  <c r="O68" i="2" s="1"/>
  <c r="I69" i="2"/>
  <c r="M69" i="2"/>
  <c r="O69" i="2" s="1"/>
  <c r="Q69" i="2"/>
  <c r="I70" i="2"/>
  <c r="M70" i="2"/>
  <c r="I71" i="2"/>
  <c r="M71" i="2"/>
  <c r="Q71" i="2" s="1"/>
  <c r="I72" i="2"/>
  <c r="M72" i="2"/>
  <c r="O72" i="2" s="1"/>
  <c r="Q72" i="2"/>
  <c r="I73" i="2"/>
  <c r="M73" i="2"/>
  <c r="I74" i="2"/>
  <c r="M74" i="2"/>
  <c r="I75" i="2"/>
  <c r="M75" i="2"/>
  <c r="Q75" i="2" s="1"/>
  <c r="I76" i="2"/>
  <c r="M76" i="2"/>
  <c r="I77" i="2"/>
  <c r="M77" i="2"/>
  <c r="O77" i="2" s="1"/>
  <c r="Q77" i="2"/>
  <c r="I78" i="2"/>
  <c r="M78" i="2"/>
  <c r="I79" i="2"/>
  <c r="M79" i="2"/>
  <c r="I80" i="2"/>
  <c r="M80" i="2"/>
  <c r="O80" i="2"/>
  <c r="Q80" i="2"/>
  <c r="I81" i="2"/>
  <c r="M81" i="2"/>
  <c r="O81" i="2"/>
  <c r="Q81" i="2"/>
  <c r="I82" i="2"/>
  <c r="M82" i="2"/>
  <c r="Q82" i="2" s="1"/>
  <c r="O82" i="2"/>
  <c r="I83" i="2"/>
  <c r="M83" i="2"/>
  <c r="I84" i="2"/>
  <c r="M84" i="2"/>
  <c r="Q84" i="2" s="1"/>
  <c r="O84" i="2"/>
  <c r="I85" i="2"/>
  <c r="M85" i="2"/>
  <c r="Q85" i="2" s="1"/>
  <c r="O85" i="2"/>
  <c r="I86" i="2"/>
  <c r="M86" i="2"/>
  <c r="Q86" i="2" s="1"/>
  <c r="O86" i="2"/>
  <c r="I87" i="2"/>
  <c r="M87" i="2"/>
  <c r="I88" i="2"/>
  <c r="M88" i="2"/>
  <c r="O88" i="2"/>
  <c r="Q88" i="2"/>
  <c r="I89" i="2"/>
  <c r="M89" i="2"/>
  <c r="O89" i="2" s="1"/>
  <c r="I90" i="2"/>
  <c r="M90" i="2"/>
  <c r="Q90" i="2" s="1"/>
  <c r="I91" i="2"/>
  <c r="M91" i="2"/>
  <c r="O91" i="2" s="1"/>
  <c r="I92" i="2"/>
  <c r="M92" i="2"/>
  <c r="Q92" i="2" s="1"/>
  <c r="O92" i="2"/>
  <c r="I93" i="2"/>
  <c r="M93" i="2"/>
  <c r="Q93" i="2" s="1"/>
  <c r="I94" i="2"/>
  <c r="M94" i="2"/>
  <c r="Q94" i="2" s="1"/>
  <c r="I95" i="2"/>
  <c r="M95" i="2"/>
  <c r="O95" i="2" s="1"/>
  <c r="I96" i="2"/>
  <c r="M96" i="2"/>
  <c r="O96" i="2"/>
  <c r="Q96" i="2"/>
  <c r="I97" i="2"/>
  <c r="M97" i="2"/>
  <c r="O97" i="2"/>
  <c r="Q97" i="2"/>
  <c r="I98" i="2"/>
  <c r="M98" i="2"/>
  <c r="Q98" i="2" s="1"/>
  <c r="O98" i="2"/>
  <c r="I99" i="2"/>
  <c r="M99" i="2"/>
  <c r="I100" i="2"/>
  <c r="M100" i="2"/>
  <c r="Q100" i="2" s="1"/>
  <c r="O100" i="2"/>
  <c r="I101" i="2"/>
  <c r="M101" i="2"/>
  <c r="Q101" i="2" s="1"/>
  <c r="O101" i="2"/>
  <c r="I102" i="2"/>
  <c r="M102" i="2"/>
  <c r="Q102" i="2" s="1"/>
  <c r="O102" i="2"/>
  <c r="I103" i="2"/>
  <c r="M103" i="2"/>
  <c r="I104" i="2"/>
  <c r="M104" i="2"/>
  <c r="O104" i="2"/>
  <c r="Q104" i="2"/>
  <c r="I105" i="2"/>
  <c r="M105" i="2"/>
  <c r="O105" i="2" s="1"/>
  <c r="I106" i="2"/>
  <c r="M106" i="2"/>
  <c r="Q106" i="2" s="1"/>
  <c r="I107" i="2"/>
  <c r="M107" i="2"/>
  <c r="O107" i="2" s="1"/>
  <c r="I108" i="2"/>
  <c r="M108" i="2"/>
  <c r="Q108" i="2" s="1"/>
  <c r="O108" i="2"/>
  <c r="I109" i="2"/>
  <c r="M109" i="2"/>
  <c r="Q109" i="2" s="1"/>
  <c r="I110" i="2"/>
  <c r="M110" i="2"/>
  <c r="Q110" i="2" s="1"/>
  <c r="I111" i="2"/>
  <c r="M111" i="2"/>
  <c r="O111" i="2" s="1"/>
  <c r="I112" i="2"/>
  <c r="M112" i="2"/>
  <c r="O112" i="2"/>
  <c r="Q112" i="2"/>
  <c r="I113" i="2"/>
  <c r="M113" i="2"/>
  <c r="O113" i="2"/>
  <c r="Q113" i="2"/>
  <c r="I114" i="2"/>
  <c r="M114" i="2"/>
  <c r="Q114" i="2" s="1"/>
  <c r="O114" i="2"/>
  <c r="I115" i="2"/>
  <c r="M115" i="2"/>
  <c r="O115" i="2" s="1"/>
  <c r="Q115" i="2"/>
  <c r="I116" i="2"/>
  <c r="M116" i="2"/>
  <c r="O116" i="2" s="1"/>
  <c r="Q116" i="2"/>
  <c r="I117" i="2"/>
  <c r="M117" i="2"/>
  <c r="O117" i="2" s="1"/>
  <c r="I118" i="2"/>
  <c r="M118" i="2"/>
  <c r="Q118" i="2" s="1"/>
  <c r="I119" i="2"/>
  <c r="M119" i="2"/>
  <c r="I120" i="2"/>
  <c r="M120" i="2"/>
  <c r="O120" i="2" s="1"/>
  <c r="Q120" i="2"/>
  <c r="I121" i="2"/>
  <c r="M121" i="2"/>
  <c r="O121" i="2" s="1"/>
  <c r="I122" i="2"/>
  <c r="M122" i="2"/>
  <c r="Q122" i="2" s="1"/>
  <c r="I123" i="2"/>
  <c r="M123" i="2"/>
  <c r="O123" i="2" s="1"/>
  <c r="Q123" i="2"/>
  <c r="I124" i="2"/>
  <c r="M124" i="2"/>
  <c r="O124" i="2" s="1"/>
  <c r="Q124" i="2"/>
  <c r="I125" i="2"/>
  <c r="M125" i="2"/>
  <c r="O125" i="2" s="1"/>
  <c r="I126" i="2"/>
  <c r="M126" i="2"/>
  <c r="Q126" i="2" s="1"/>
  <c r="I127" i="2"/>
  <c r="M127" i="2"/>
  <c r="I128" i="2"/>
  <c r="M128" i="2"/>
  <c r="O128" i="2" s="1"/>
  <c r="Q128" i="2"/>
  <c r="I129" i="2"/>
  <c r="M129" i="2"/>
  <c r="O129" i="2" s="1"/>
  <c r="I130" i="2"/>
  <c r="M130" i="2"/>
  <c r="Q130" i="2" s="1"/>
  <c r="I131" i="2"/>
  <c r="M131" i="2"/>
  <c r="O131" i="2" s="1"/>
  <c r="Q131" i="2"/>
  <c r="I132" i="2"/>
  <c r="M132" i="2"/>
  <c r="O132" i="2" s="1"/>
  <c r="Q132" i="2"/>
  <c r="I133" i="2"/>
  <c r="M133" i="2"/>
  <c r="O133" i="2" s="1"/>
  <c r="I134" i="2"/>
  <c r="M134" i="2"/>
  <c r="Q134" i="2" s="1"/>
  <c r="I135" i="2"/>
  <c r="M135" i="2"/>
  <c r="I136" i="2"/>
  <c r="M136" i="2"/>
  <c r="O136" i="2" s="1"/>
  <c r="I137" i="2"/>
  <c r="M137" i="2"/>
  <c r="O137" i="2" s="1"/>
  <c r="I138" i="2"/>
  <c r="M138" i="2"/>
  <c r="Q138" i="2" s="1"/>
  <c r="I139" i="2"/>
  <c r="M139" i="2"/>
  <c r="O139" i="2" s="1"/>
  <c r="Q139" i="2"/>
  <c r="I140" i="2"/>
  <c r="M140" i="2"/>
  <c r="O140" i="2" s="1"/>
  <c r="Q140" i="2"/>
  <c r="I141" i="2"/>
  <c r="M141" i="2"/>
  <c r="O141" i="2" s="1"/>
  <c r="I142" i="2"/>
  <c r="M142" i="2"/>
  <c r="Q142" i="2" s="1"/>
  <c r="I143" i="2"/>
  <c r="M143" i="2"/>
  <c r="I144" i="2"/>
  <c r="M144" i="2"/>
  <c r="I145" i="2"/>
  <c r="M145" i="2"/>
  <c r="O145" i="2" s="1"/>
  <c r="I146" i="2"/>
  <c r="M146" i="2"/>
  <c r="Q146" i="2" s="1"/>
  <c r="I147" i="2"/>
  <c r="M147" i="2"/>
  <c r="O147" i="2" s="1"/>
  <c r="Q147" i="2"/>
  <c r="I148" i="2"/>
  <c r="M148" i="2"/>
  <c r="O148" i="2" s="1"/>
  <c r="Q148" i="2"/>
  <c r="I149" i="2"/>
  <c r="M149" i="2"/>
  <c r="O149" i="2" s="1"/>
  <c r="I150" i="2"/>
  <c r="M150" i="2"/>
  <c r="Q150" i="2" s="1"/>
  <c r="I151" i="2"/>
  <c r="M151" i="2"/>
  <c r="I152" i="2"/>
  <c r="M152" i="2"/>
  <c r="I153" i="2"/>
  <c r="M153" i="2"/>
  <c r="O153" i="2" s="1"/>
  <c r="I154" i="2"/>
  <c r="M154" i="2"/>
  <c r="Q154" i="2" s="1"/>
  <c r="I155" i="2"/>
  <c r="M155" i="2"/>
  <c r="O155" i="2" s="1"/>
  <c r="Q155" i="2"/>
  <c r="I156" i="2"/>
  <c r="M156" i="2"/>
  <c r="O156" i="2" s="1"/>
  <c r="Q156" i="2"/>
  <c r="I157" i="2"/>
  <c r="M157" i="2"/>
  <c r="O157" i="2" s="1"/>
  <c r="I158" i="2"/>
  <c r="M158" i="2"/>
  <c r="Q158" i="2" s="1"/>
  <c r="I159" i="2"/>
  <c r="M159" i="2"/>
  <c r="I160" i="2"/>
  <c r="M160" i="2"/>
  <c r="O160" i="2" s="1"/>
  <c r="Q160" i="2"/>
  <c r="I161" i="2"/>
  <c r="M161" i="2"/>
  <c r="O161" i="2" s="1"/>
  <c r="I162" i="2"/>
  <c r="M162" i="2"/>
  <c r="Q162" i="2" s="1"/>
  <c r="I163" i="2"/>
  <c r="M163" i="2"/>
  <c r="O163" i="2" s="1"/>
  <c r="Q163" i="2"/>
  <c r="I164" i="2"/>
  <c r="M164" i="2"/>
  <c r="O164" i="2" s="1"/>
  <c r="Q164" i="2"/>
  <c r="I165" i="2"/>
  <c r="M165" i="2"/>
  <c r="O165" i="2" s="1"/>
  <c r="I166" i="2"/>
  <c r="M166" i="2"/>
  <c r="Q166" i="2" s="1"/>
  <c r="I167" i="2"/>
  <c r="M167" i="2"/>
  <c r="I168" i="2"/>
  <c r="M168" i="2"/>
  <c r="O168" i="2" s="1"/>
  <c r="I169" i="2"/>
  <c r="M169" i="2"/>
  <c r="O169" i="2" s="1"/>
  <c r="I170" i="2"/>
  <c r="M170" i="2"/>
  <c r="Q170" i="2" s="1"/>
  <c r="I171" i="2"/>
  <c r="M171" i="2"/>
  <c r="O171" i="2" s="1"/>
  <c r="Q171" i="2"/>
  <c r="I172" i="2"/>
  <c r="M172" i="2"/>
  <c r="O172" i="2" s="1"/>
  <c r="Q172" i="2"/>
  <c r="I173" i="2"/>
  <c r="M173" i="2"/>
  <c r="O173" i="2" s="1"/>
  <c r="I174" i="2"/>
  <c r="M174" i="2"/>
  <c r="Q174" i="2" s="1"/>
  <c r="I175" i="2"/>
  <c r="M175" i="2"/>
  <c r="I176" i="2"/>
  <c r="M176" i="2"/>
  <c r="I177" i="2"/>
  <c r="M177" i="2"/>
  <c r="O177" i="2" s="1"/>
  <c r="I178" i="2"/>
  <c r="M178" i="2"/>
  <c r="Q178" i="2" s="1"/>
  <c r="I179" i="2"/>
  <c r="M179" i="2"/>
  <c r="O179" i="2" s="1"/>
  <c r="Q179" i="2"/>
  <c r="I180" i="2"/>
  <c r="M180" i="2"/>
  <c r="O180" i="2" s="1"/>
  <c r="Q180" i="2"/>
  <c r="I181" i="2"/>
  <c r="M181" i="2"/>
  <c r="O181" i="2" s="1"/>
  <c r="I182" i="2"/>
  <c r="M182" i="2"/>
  <c r="Q182" i="2" s="1"/>
  <c r="I183" i="2"/>
  <c r="M183" i="2"/>
  <c r="I184" i="2"/>
  <c r="M184" i="2"/>
  <c r="O184" i="2" s="1"/>
  <c r="I185" i="2"/>
  <c r="M185" i="2"/>
  <c r="O185" i="2" s="1"/>
  <c r="I186" i="2"/>
  <c r="M186" i="2"/>
  <c r="Q186" i="2" s="1"/>
  <c r="I187" i="2"/>
  <c r="M187" i="2"/>
  <c r="O187" i="2" s="1"/>
  <c r="Q187" i="2"/>
  <c r="I188" i="2"/>
  <c r="M188" i="2"/>
  <c r="O188" i="2" s="1"/>
  <c r="Q188" i="2"/>
  <c r="I189" i="2"/>
  <c r="M189" i="2"/>
  <c r="O189" i="2" s="1"/>
  <c r="I190" i="2"/>
  <c r="M190" i="2"/>
  <c r="Q190" i="2" s="1"/>
  <c r="I191" i="2"/>
  <c r="M191" i="2"/>
  <c r="I192" i="2"/>
  <c r="M192" i="2"/>
  <c r="O192" i="2" s="1"/>
  <c r="Q192" i="2"/>
  <c r="I193" i="2"/>
  <c r="M193" i="2"/>
  <c r="I194" i="2"/>
  <c r="M194" i="2"/>
  <c r="Q194" i="2" s="1"/>
  <c r="I195" i="2"/>
  <c r="M195" i="2"/>
  <c r="O195" i="2" s="1"/>
  <c r="Q195" i="2"/>
  <c r="I196" i="2"/>
  <c r="M196" i="2"/>
  <c r="O196" i="2" s="1"/>
  <c r="Q196" i="2"/>
  <c r="I197" i="2"/>
  <c r="M197" i="2"/>
  <c r="I198" i="2"/>
  <c r="M198" i="2"/>
  <c r="Q198" i="2" s="1"/>
  <c r="I199" i="2"/>
  <c r="M199" i="2"/>
  <c r="I200" i="2"/>
  <c r="M200" i="2"/>
  <c r="Q200" i="2" s="1"/>
  <c r="I201" i="2"/>
  <c r="M201" i="2"/>
  <c r="I202" i="2"/>
  <c r="M202" i="2"/>
  <c r="Q202" i="2" s="1"/>
  <c r="I203" i="2"/>
  <c r="M203" i="2"/>
  <c r="I204" i="2"/>
  <c r="M204" i="2"/>
  <c r="I205" i="2"/>
  <c r="M205" i="2"/>
  <c r="I206" i="2"/>
  <c r="M206" i="2"/>
  <c r="Q206" i="2" s="1"/>
  <c r="I207" i="2"/>
  <c r="M207" i="2"/>
  <c r="Q207" i="2" s="1"/>
  <c r="O207" i="2"/>
  <c r="I208" i="2"/>
  <c r="M208" i="2"/>
  <c r="Q208" i="2" s="1"/>
  <c r="I209" i="2"/>
  <c r="M209" i="2"/>
  <c r="I210" i="2"/>
  <c r="M210" i="2"/>
  <c r="Q210" i="2" s="1"/>
  <c r="I211" i="2"/>
  <c r="M211" i="2"/>
  <c r="I212" i="2"/>
  <c r="M212" i="2"/>
  <c r="Q212" i="2" s="1"/>
  <c r="I213" i="2"/>
  <c r="M213" i="2"/>
  <c r="I214" i="2"/>
  <c r="M214" i="2"/>
  <c r="Q214" i="2" s="1"/>
  <c r="I215" i="2"/>
  <c r="M215" i="2"/>
  <c r="Q215" i="2" s="1"/>
  <c r="O215" i="2"/>
  <c r="I216" i="2"/>
  <c r="M216" i="2"/>
  <c r="Q216" i="2" s="1"/>
  <c r="I217" i="2"/>
  <c r="M217" i="2"/>
  <c r="I218" i="2"/>
  <c r="M218" i="2"/>
  <c r="Q218" i="2" s="1"/>
  <c r="I219" i="2"/>
  <c r="M219" i="2"/>
  <c r="I220" i="2"/>
  <c r="M220" i="2"/>
  <c r="Q220" i="2" s="1"/>
  <c r="O220" i="2"/>
  <c r="I221" i="2"/>
  <c r="M221" i="2"/>
  <c r="Q221" i="2" s="1"/>
  <c r="I222" i="2"/>
  <c r="M222" i="2"/>
  <c r="I223" i="2"/>
  <c r="M223" i="2"/>
  <c r="Q223" i="2" s="1"/>
  <c r="O223" i="2"/>
  <c r="I224" i="2"/>
  <c r="M224" i="2"/>
  <c r="Q224" i="2" s="1"/>
  <c r="I225" i="2"/>
  <c r="M225" i="2"/>
  <c r="I226" i="2"/>
  <c r="M226" i="2"/>
  <c r="O226" i="2" s="1"/>
  <c r="Q226" i="2"/>
  <c r="I227" i="2"/>
  <c r="M227" i="2"/>
  <c r="O227" i="2"/>
  <c r="Q227" i="2"/>
  <c r="I228" i="2"/>
  <c r="M228" i="2"/>
  <c r="O228" i="2" s="1"/>
  <c r="I229" i="2"/>
  <c r="M229" i="2"/>
  <c r="Q229" i="2" s="1"/>
  <c r="I230" i="2"/>
  <c r="M230" i="2"/>
  <c r="O230" i="2" s="1"/>
  <c r="I231" i="2"/>
  <c r="M231" i="2"/>
  <c r="I232" i="2"/>
  <c r="M232" i="2"/>
  <c r="Q232" i="2" s="1"/>
  <c r="I233" i="2"/>
  <c r="M233" i="2"/>
  <c r="Q233" i="2" s="1"/>
  <c r="I234" i="2"/>
  <c r="M234" i="2"/>
  <c r="O234" i="2" s="1"/>
  <c r="I235" i="2"/>
  <c r="M235" i="2"/>
  <c r="O235" i="2"/>
  <c r="Q235" i="2"/>
  <c r="I236" i="2"/>
  <c r="M236" i="2"/>
  <c r="O236" i="2"/>
  <c r="Q236" i="2"/>
  <c r="I237" i="2"/>
  <c r="M237" i="2"/>
  <c r="Q237" i="2" s="1"/>
  <c r="O237" i="2"/>
  <c r="I238" i="2"/>
  <c r="M238" i="2"/>
  <c r="I239" i="2"/>
  <c r="M239" i="2"/>
  <c r="Q239" i="2" s="1"/>
  <c r="O239" i="2"/>
  <c r="I240" i="2"/>
  <c r="M240" i="2"/>
  <c r="I241" i="2"/>
  <c r="M241" i="2"/>
  <c r="I242" i="2"/>
  <c r="M242" i="2"/>
  <c r="O242" i="2" s="1"/>
  <c r="Q242" i="2"/>
  <c r="I243" i="2"/>
  <c r="M243" i="2"/>
  <c r="O243" i="2"/>
  <c r="Q243" i="2"/>
  <c r="I244" i="2"/>
  <c r="M244" i="2"/>
  <c r="O244" i="2" s="1"/>
  <c r="I245" i="2"/>
  <c r="M245" i="2"/>
  <c r="Q245" i="2" s="1"/>
  <c r="I246" i="2"/>
  <c r="M246" i="2"/>
  <c r="O246" i="2" s="1"/>
  <c r="I247" i="2"/>
  <c r="M247" i="2"/>
  <c r="I248" i="2"/>
  <c r="M248" i="2"/>
  <c r="Q248" i="2" s="1"/>
  <c r="I249" i="2"/>
  <c r="M249" i="2"/>
  <c r="Q249" i="2" s="1"/>
  <c r="I250" i="2"/>
  <c r="M250" i="2"/>
  <c r="O250" i="2" s="1"/>
  <c r="I251" i="2"/>
  <c r="M251" i="2"/>
  <c r="O251" i="2"/>
  <c r="Q251" i="2"/>
  <c r="I252" i="2"/>
  <c r="M252" i="2"/>
  <c r="O252" i="2"/>
  <c r="Q252" i="2"/>
  <c r="I253" i="2"/>
  <c r="M253" i="2"/>
  <c r="Q253" i="2" s="1"/>
  <c r="O253" i="2"/>
  <c r="I254" i="2"/>
  <c r="M254" i="2"/>
  <c r="I255" i="2"/>
  <c r="M255" i="2"/>
  <c r="Q255" i="2" s="1"/>
  <c r="O255" i="2"/>
  <c r="I256" i="2"/>
  <c r="M256" i="2"/>
  <c r="I257" i="2"/>
  <c r="M257" i="2"/>
  <c r="I258" i="2"/>
  <c r="M258" i="2"/>
  <c r="O258" i="2" s="1"/>
  <c r="Q258" i="2"/>
  <c r="I259" i="2"/>
  <c r="M259" i="2"/>
  <c r="O259" i="2"/>
  <c r="Q259" i="2"/>
  <c r="I260" i="2"/>
  <c r="M260" i="2"/>
  <c r="O260" i="2" s="1"/>
  <c r="I261" i="2"/>
  <c r="M261" i="2"/>
  <c r="Q261" i="2" s="1"/>
  <c r="I262" i="2"/>
  <c r="M262" i="2"/>
  <c r="O262" i="2" s="1"/>
  <c r="I263" i="2"/>
  <c r="M263" i="2"/>
  <c r="I264" i="2"/>
  <c r="M264" i="2"/>
  <c r="Q264" i="2" s="1"/>
  <c r="I265" i="2"/>
  <c r="M265" i="2"/>
  <c r="Q265" i="2" s="1"/>
  <c r="I266" i="2"/>
  <c r="M266" i="2"/>
  <c r="O266" i="2" s="1"/>
  <c r="I267" i="2"/>
  <c r="M267" i="2"/>
  <c r="O267" i="2"/>
  <c r="Q267" i="2"/>
  <c r="I268" i="2"/>
  <c r="M268" i="2"/>
  <c r="O268" i="2"/>
  <c r="Q268" i="2"/>
  <c r="I269" i="2"/>
  <c r="M269" i="2"/>
  <c r="Q269" i="2" s="1"/>
  <c r="O269" i="2"/>
  <c r="I270" i="2"/>
  <c r="M270" i="2"/>
  <c r="I271" i="2"/>
  <c r="M271" i="2"/>
  <c r="Q271" i="2" s="1"/>
  <c r="O271" i="2"/>
  <c r="I272" i="2"/>
  <c r="M272" i="2"/>
  <c r="I273" i="2"/>
  <c r="M273" i="2"/>
  <c r="Q273" i="2" s="1"/>
  <c r="O273" i="2"/>
  <c r="I274" i="2"/>
  <c r="M274" i="2"/>
  <c r="O274" i="2" s="1"/>
  <c r="Q274" i="2"/>
  <c r="I275" i="2"/>
  <c r="M275" i="2"/>
  <c r="O275" i="2"/>
  <c r="Q275" i="2"/>
  <c r="I276" i="2"/>
  <c r="M276" i="2"/>
  <c r="O276" i="2" s="1"/>
  <c r="I277" i="2"/>
  <c r="M277" i="2"/>
  <c r="Q277" i="2" s="1"/>
  <c r="I278" i="2"/>
  <c r="M278" i="2"/>
  <c r="O278" i="2" s="1"/>
  <c r="I279" i="2"/>
  <c r="M279" i="2"/>
  <c r="Q279" i="2" s="1"/>
  <c r="O279" i="2"/>
  <c r="I280" i="2"/>
  <c r="M280" i="2"/>
  <c r="Q280" i="2" s="1"/>
  <c r="I281" i="2"/>
  <c r="M281" i="2"/>
  <c r="Q281" i="2" s="1"/>
  <c r="I282" i="2"/>
  <c r="M282" i="2"/>
  <c r="O282" i="2" s="1"/>
  <c r="I283" i="2"/>
  <c r="M283" i="2"/>
  <c r="O283" i="2"/>
  <c r="Q283" i="2"/>
  <c r="I284" i="2"/>
  <c r="M284" i="2"/>
  <c r="O284" i="2"/>
  <c r="Q284" i="2"/>
  <c r="I285" i="2"/>
  <c r="M285" i="2"/>
  <c r="Q285" i="2" s="1"/>
  <c r="O285" i="2"/>
  <c r="I286" i="2"/>
  <c r="M286" i="2"/>
  <c r="I287" i="2"/>
  <c r="M287" i="2"/>
  <c r="Q287" i="2" s="1"/>
  <c r="O287" i="2"/>
  <c r="I288" i="2"/>
  <c r="M288" i="2"/>
  <c r="I289" i="2"/>
  <c r="M289" i="2"/>
  <c r="Q289" i="2" s="1"/>
  <c r="I290" i="2"/>
  <c r="M290" i="2"/>
  <c r="O290" i="2" s="1"/>
  <c r="Q290" i="2"/>
  <c r="I291" i="2"/>
  <c r="M291" i="2"/>
  <c r="O291" i="2"/>
  <c r="Q291" i="2"/>
  <c r="I292" i="2"/>
  <c r="M292" i="2"/>
  <c r="O292" i="2" s="1"/>
  <c r="I293" i="2"/>
  <c r="M293" i="2"/>
  <c r="Q293" i="2" s="1"/>
  <c r="I294" i="2"/>
  <c r="M294" i="2"/>
  <c r="O294" i="2" s="1"/>
  <c r="I295" i="2"/>
  <c r="M295" i="2"/>
  <c r="Q295" i="2" s="1"/>
  <c r="I296" i="2"/>
  <c r="M296" i="2"/>
  <c r="Q296" i="2" s="1"/>
  <c r="I297" i="2"/>
  <c r="M297" i="2"/>
  <c r="Q297" i="2" s="1"/>
  <c r="I298" i="2"/>
  <c r="M298" i="2"/>
  <c r="O298" i="2" s="1"/>
  <c r="I299" i="2"/>
  <c r="M299" i="2"/>
  <c r="O299" i="2"/>
  <c r="Q299" i="2"/>
  <c r="I300" i="2"/>
  <c r="M300" i="2"/>
  <c r="O300" i="2"/>
  <c r="Q300" i="2"/>
  <c r="I301" i="2"/>
  <c r="M301" i="2"/>
  <c r="Q301" i="2" s="1"/>
  <c r="O301" i="2"/>
  <c r="I302" i="2"/>
  <c r="M302" i="2"/>
  <c r="I303" i="2"/>
  <c r="M303" i="2"/>
  <c r="Q303" i="2" s="1"/>
  <c r="O303" i="2"/>
  <c r="I304" i="2"/>
  <c r="M304" i="2"/>
  <c r="I305" i="2"/>
  <c r="M305" i="2"/>
  <c r="I306" i="2"/>
  <c r="M306" i="2"/>
  <c r="O306" i="2" s="1"/>
  <c r="Q306" i="2"/>
  <c r="I307" i="2"/>
  <c r="M307" i="2"/>
  <c r="O307" i="2"/>
  <c r="Q307" i="2"/>
  <c r="I308" i="2"/>
  <c r="M308" i="2"/>
  <c r="O308" i="2" s="1"/>
  <c r="I309" i="2"/>
  <c r="M309" i="2"/>
  <c r="Q309" i="2" s="1"/>
  <c r="I310" i="2"/>
  <c r="M310" i="2"/>
  <c r="O310" i="2" s="1"/>
  <c r="I311" i="2"/>
  <c r="M311" i="2"/>
  <c r="I312" i="2"/>
  <c r="M312" i="2"/>
  <c r="Q312" i="2" s="1"/>
  <c r="I313" i="2"/>
  <c r="M313" i="2"/>
  <c r="Q313" i="2" s="1"/>
  <c r="I314" i="2"/>
  <c r="M314" i="2"/>
  <c r="O314" i="2" s="1"/>
  <c r="I315" i="2"/>
  <c r="M315" i="2"/>
  <c r="O315" i="2"/>
  <c r="Q315" i="2"/>
  <c r="I316" i="2"/>
  <c r="M316" i="2"/>
  <c r="O316" i="2"/>
  <c r="Q316" i="2"/>
  <c r="I317" i="2"/>
  <c r="M317" i="2"/>
  <c r="Q317" i="2" s="1"/>
  <c r="O317" i="2"/>
  <c r="I318" i="2"/>
  <c r="M318" i="2"/>
  <c r="I319" i="2"/>
  <c r="M319" i="2"/>
  <c r="Q319" i="2" s="1"/>
  <c r="O319" i="2"/>
  <c r="I320" i="2"/>
  <c r="M320" i="2"/>
  <c r="I321" i="2"/>
  <c r="M321" i="2"/>
  <c r="I322" i="2"/>
  <c r="M322" i="2"/>
  <c r="O322" i="2" s="1"/>
  <c r="Q322" i="2"/>
  <c r="I323" i="2"/>
  <c r="M323" i="2"/>
  <c r="O323" i="2"/>
  <c r="Q323" i="2"/>
  <c r="I324" i="2"/>
  <c r="M324" i="2"/>
  <c r="O324" i="2" s="1"/>
  <c r="I325" i="2"/>
  <c r="M325" i="2"/>
  <c r="Q325" i="2" s="1"/>
  <c r="I326" i="2"/>
  <c r="M326" i="2"/>
  <c r="O326" i="2"/>
  <c r="Q326" i="2"/>
  <c r="I327" i="2"/>
  <c r="M327" i="2"/>
  <c r="O327" i="2"/>
  <c r="Q327" i="2"/>
  <c r="I328" i="2"/>
  <c r="M328" i="2"/>
  <c r="O328" i="2" s="1"/>
  <c r="I329" i="2"/>
  <c r="M329" i="2"/>
  <c r="Q329" i="2" s="1"/>
  <c r="I330" i="2"/>
  <c r="M330" i="2"/>
  <c r="O330" i="2"/>
  <c r="Q330" i="2"/>
  <c r="I331" i="2"/>
  <c r="M331" i="2"/>
  <c r="O331" i="2"/>
  <c r="Q331" i="2"/>
  <c r="I332" i="2"/>
  <c r="M332" i="2"/>
  <c r="O332" i="2" s="1"/>
  <c r="I333" i="2"/>
  <c r="M333" i="2"/>
  <c r="Q333" i="2" s="1"/>
  <c r="I334" i="2"/>
  <c r="M334" i="2"/>
  <c r="O334" i="2"/>
  <c r="Q334" i="2"/>
  <c r="I335" i="2"/>
  <c r="M335" i="2"/>
  <c r="O335" i="2"/>
  <c r="Q335" i="2"/>
  <c r="I336" i="2"/>
  <c r="M336" i="2"/>
  <c r="O336" i="2" s="1"/>
  <c r="I337" i="2"/>
  <c r="M337" i="2"/>
  <c r="Q337" i="2" s="1"/>
  <c r="I338" i="2"/>
  <c r="M338" i="2"/>
  <c r="O338" i="2"/>
  <c r="Q338" i="2"/>
  <c r="I339" i="2"/>
  <c r="M339" i="2"/>
  <c r="O339" i="2"/>
  <c r="Q339" i="2"/>
  <c r="I340" i="2"/>
  <c r="M340" i="2"/>
  <c r="O340" i="2" s="1"/>
  <c r="I341" i="2"/>
  <c r="M341" i="2"/>
  <c r="Q341" i="2" s="1"/>
  <c r="I342" i="2"/>
  <c r="M342" i="2"/>
  <c r="O342" i="2"/>
  <c r="Q342" i="2"/>
  <c r="I343" i="2"/>
  <c r="M343" i="2"/>
  <c r="O343" i="2"/>
  <c r="Q343" i="2"/>
  <c r="I344" i="2"/>
  <c r="M344" i="2"/>
  <c r="O344" i="2" s="1"/>
  <c r="I345" i="2"/>
  <c r="M345" i="2"/>
  <c r="Q345" i="2" s="1"/>
  <c r="I346" i="2"/>
  <c r="M346" i="2"/>
  <c r="O346" i="2"/>
  <c r="Q346" i="2"/>
  <c r="I347" i="2"/>
  <c r="M347" i="2"/>
  <c r="O347" i="2"/>
  <c r="Q347" i="2"/>
  <c r="I348" i="2"/>
  <c r="M348" i="2"/>
  <c r="O348" i="2" s="1"/>
  <c r="I349" i="2"/>
  <c r="M349" i="2"/>
  <c r="Q349" i="2" s="1"/>
  <c r="I350" i="2"/>
  <c r="M350" i="2"/>
  <c r="O350" i="2"/>
  <c r="Q350" i="2"/>
  <c r="I351" i="2"/>
  <c r="M351" i="2"/>
  <c r="O351" i="2"/>
  <c r="Q351" i="2"/>
  <c r="I352" i="2"/>
  <c r="M352" i="2"/>
  <c r="O352" i="2" s="1"/>
  <c r="I353" i="2"/>
  <c r="M353" i="2"/>
  <c r="Q353" i="2" s="1"/>
  <c r="I354" i="2"/>
  <c r="M354" i="2"/>
  <c r="O354" i="2"/>
  <c r="Q354" i="2"/>
  <c r="I355" i="2"/>
  <c r="M355" i="2"/>
  <c r="O355" i="2"/>
  <c r="Q355" i="2"/>
  <c r="I356" i="2"/>
  <c r="M356" i="2"/>
  <c r="O356" i="2" s="1"/>
  <c r="I357" i="2"/>
  <c r="M357" i="2"/>
  <c r="Q357" i="2" s="1"/>
  <c r="I358" i="2"/>
  <c r="M358" i="2"/>
  <c r="O358" i="2"/>
  <c r="Q358" i="2"/>
  <c r="I359" i="2"/>
  <c r="M359" i="2"/>
  <c r="O359" i="2"/>
  <c r="Q359" i="2"/>
  <c r="I360" i="2"/>
  <c r="M360" i="2"/>
  <c r="O360" i="2" s="1"/>
  <c r="I361" i="2"/>
  <c r="M361" i="2"/>
  <c r="Q361" i="2" s="1"/>
  <c r="I362" i="2"/>
  <c r="M362" i="2"/>
  <c r="O362" i="2"/>
  <c r="Q362" i="2"/>
  <c r="I363" i="2"/>
  <c r="M363" i="2"/>
  <c r="O363" i="2"/>
  <c r="Q363" i="2"/>
  <c r="I364" i="2"/>
  <c r="M364" i="2"/>
  <c r="O364" i="2" s="1"/>
  <c r="I365" i="2"/>
  <c r="M365" i="2"/>
  <c r="Q365" i="2" s="1"/>
  <c r="I366" i="2"/>
  <c r="M366" i="2"/>
  <c r="O366" i="2"/>
  <c r="Q366" i="2"/>
  <c r="I367" i="2"/>
  <c r="M367" i="2"/>
  <c r="O367" i="2"/>
  <c r="Q367" i="2"/>
  <c r="I368" i="2"/>
  <c r="M368" i="2"/>
  <c r="O368" i="2" s="1"/>
  <c r="I369" i="2"/>
  <c r="M369" i="2"/>
  <c r="Q369" i="2" s="1"/>
  <c r="I370" i="2"/>
  <c r="M370" i="2"/>
  <c r="O370" i="2"/>
  <c r="Q370" i="2"/>
  <c r="I371" i="2"/>
  <c r="M371" i="2"/>
  <c r="O371" i="2"/>
  <c r="Q371" i="2"/>
  <c r="I372" i="2"/>
  <c r="M372" i="2"/>
  <c r="O372" i="2" s="1"/>
  <c r="I373" i="2"/>
  <c r="M373" i="2"/>
  <c r="Q373" i="2" s="1"/>
  <c r="I374" i="2"/>
  <c r="M374" i="2"/>
  <c r="O374" i="2"/>
  <c r="Q374" i="2"/>
  <c r="I375" i="2"/>
  <c r="M375" i="2"/>
  <c r="O375" i="2"/>
  <c r="Q375" i="2"/>
  <c r="I376" i="2"/>
  <c r="M376" i="2"/>
  <c r="O376" i="2" s="1"/>
  <c r="I377" i="2"/>
  <c r="M377" i="2"/>
  <c r="Q377" i="2" s="1"/>
  <c r="I378" i="2"/>
  <c r="M378" i="2"/>
  <c r="O378" i="2"/>
  <c r="Q378" i="2"/>
  <c r="I379" i="2"/>
  <c r="M379" i="2"/>
  <c r="O379" i="2"/>
  <c r="Q379" i="2"/>
  <c r="I380" i="2"/>
  <c r="M380" i="2"/>
  <c r="O380" i="2" s="1"/>
  <c r="I381" i="2"/>
  <c r="M381" i="2"/>
  <c r="Q381" i="2" s="1"/>
  <c r="I382" i="2"/>
  <c r="M382" i="2"/>
  <c r="O382" i="2"/>
  <c r="Q382" i="2"/>
  <c r="I383" i="2"/>
  <c r="M383" i="2"/>
  <c r="O383" i="2"/>
  <c r="Q383" i="2"/>
  <c r="I384" i="2"/>
  <c r="M384" i="2"/>
  <c r="I385" i="2"/>
  <c r="M385" i="2"/>
  <c r="Q385" i="2" s="1"/>
  <c r="I386" i="2"/>
  <c r="M386" i="2"/>
  <c r="O386" i="2"/>
  <c r="Q386" i="2"/>
  <c r="I387" i="2"/>
  <c r="M387" i="2"/>
  <c r="O387" i="2"/>
  <c r="Q387" i="2"/>
  <c r="I388" i="2"/>
  <c r="M388" i="2"/>
  <c r="I389" i="2"/>
  <c r="M389" i="2"/>
  <c r="Q389" i="2" s="1"/>
  <c r="I390" i="2"/>
  <c r="M390" i="2"/>
  <c r="O390" i="2"/>
  <c r="Q390" i="2"/>
  <c r="I391" i="2"/>
  <c r="M391" i="2"/>
  <c r="O391" i="2"/>
  <c r="Q391" i="2"/>
  <c r="I392" i="2"/>
  <c r="M392" i="2"/>
  <c r="I393" i="2"/>
  <c r="M393" i="2"/>
  <c r="Q393" i="2" s="1"/>
  <c r="I394" i="2"/>
  <c r="M394" i="2"/>
  <c r="O394" i="2"/>
  <c r="Q394" i="2"/>
  <c r="I395" i="2"/>
  <c r="M395" i="2"/>
  <c r="O395" i="2"/>
  <c r="Q395" i="2"/>
  <c r="I396" i="2"/>
  <c r="M396" i="2"/>
  <c r="I397" i="2"/>
  <c r="M397" i="2"/>
  <c r="Q397" i="2" s="1"/>
  <c r="I398" i="2"/>
  <c r="M398" i="2"/>
  <c r="O398" i="2"/>
  <c r="Q398" i="2"/>
  <c r="I399" i="2"/>
  <c r="M399" i="2"/>
  <c r="O399" i="2"/>
  <c r="Q399" i="2"/>
  <c r="I400" i="2"/>
  <c r="M400" i="2"/>
  <c r="I401" i="2"/>
  <c r="M401" i="2"/>
  <c r="Q401" i="2" s="1"/>
  <c r="I402" i="2"/>
  <c r="M402" i="2"/>
  <c r="O402" i="2"/>
  <c r="Q402" i="2"/>
  <c r="I403" i="2"/>
  <c r="M403" i="2"/>
  <c r="O403" i="2"/>
  <c r="Q403" i="2"/>
  <c r="I404" i="2"/>
  <c r="M404" i="2"/>
  <c r="I405" i="2"/>
  <c r="M405" i="2"/>
  <c r="Q405" i="2" s="1"/>
  <c r="I406" i="2"/>
  <c r="M406" i="2"/>
  <c r="O406" i="2"/>
  <c r="Q406" i="2"/>
  <c r="I407" i="2"/>
  <c r="M407" i="2"/>
  <c r="O407" i="2"/>
  <c r="Q407" i="2"/>
  <c r="I408" i="2"/>
  <c r="M408" i="2"/>
  <c r="Q408" i="2" s="1"/>
  <c r="I409" i="2"/>
  <c r="M409" i="2"/>
  <c r="I410" i="2"/>
  <c r="M410" i="2"/>
  <c r="O410" i="2"/>
  <c r="Q410" i="2"/>
  <c r="I411" i="2"/>
  <c r="M411" i="2"/>
  <c r="O411" i="2"/>
  <c r="Q411" i="2"/>
  <c r="I412" i="2"/>
  <c r="M412" i="2"/>
  <c r="Q412" i="2" s="1"/>
  <c r="O412" i="2"/>
  <c r="I413" i="2"/>
  <c r="M413" i="2"/>
  <c r="I414" i="2"/>
  <c r="M414" i="2"/>
  <c r="O414" i="2"/>
  <c r="Q414" i="2"/>
  <c r="I415" i="2"/>
  <c r="M415" i="2"/>
  <c r="O415" i="2"/>
  <c r="Q415" i="2"/>
  <c r="I416" i="2"/>
  <c r="M416" i="2"/>
  <c r="Q416" i="2" s="1"/>
  <c r="O416" i="2"/>
  <c r="I417" i="2"/>
  <c r="M417" i="2"/>
  <c r="I418" i="2"/>
  <c r="M418" i="2"/>
  <c r="I419" i="2"/>
  <c r="M419" i="2"/>
  <c r="Q419" i="2" s="1"/>
  <c r="O419" i="2"/>
  <c r="I420" i="2"/>
  <c r="M420" i="2"/>
  <c r="Q420" i="2" s="1"/>
  <c r="I421" i="2"/>
  <c r="M421" i="2"/>
  <c r="O421" i="2" s="1"/>
  <c r="I422" i="2"/>
  <c r="M422" i="2"/>
  <c r="Q422" i="2" s="1"/>
  <c r="O422" i="2"/>
  <c r="I423" i="2"/>
  <c r="M423" i="2"/>
  <c r="I424" i="2"/>
  <c r="M424" i="2"/>
  <c r="Q424" i="2" s="1"/>
  <c r="O424" i="2"/>
  <c r="I425" i="2"/>
  <c r="M425" i="2"/>
  <c r="O425" i="2" s="1"/>
  <c r="Q425" i="2"/>
  <c r="I426" i="2"/>
  <c r="M426" i="2"/>
  <c r="O426" i="2"/>
  <c r="Q426" i="2"/>
  <c r="I427" i="2"/>
  <c r="M427" i="2"/>
  <c r="O427" i="2"/>
  <c r="Q427" i="2"/>
  <c r="I428" i="2"/>
  <c r="M428" i="2"/>
  <c r="Q428" i="2" s="1"/>
  <c r="O428" i="2"/>
  <c r="I429" i="2"/>
  <c r="M429" i="2"/>
  <c r="I430" i="2"/>
  <c r="M430" i="2"/>
  <c r="Q430" i="2" s="1"/>
  <c r="I431" i="2"/>
  <c r="M431" i="2"/>
  <c r="O431" i="2" s="1"/>
  <c r="I432" i="2"/>
  <c r="M432" i="2"/>
  <c r="Q432" i="2" s="1"/>
  <c r="I433" i="2"/>
  <c r="M433" i="2"/>
  <c r="O433" i="2" s="1"/>
  <c r="I434" i="2"/>
  <c r="M434" i="2"/>
  <c r="O434" i="2"/>
  <c r="Q434" i="2"/>
  <c r="I435" i="2"/>
  <c r="M435" i="2"/>
  <c r="Q435" i="2" s="1"/>
  <c r="I436" i="2"/>
  <c r="M436" i="2"/>
  <c r="Q436" i="2" s="1"/>
  <c r="I437" i="2"/>
  <c r="M437" i="2"/>
  <c r="O437" i="2" s="1"/>
  <c r="I438" i="2"/>
  <c r="M438" i="2"/>
  <c r="Q438" i="2" s="1"/>
  <c r="O438" i="2"/>
  <c r="I439" i="2"/>
  <c r="M439" i="2"/>
  <c r="I440" i="2"/>
  <c r="M440" i="2"/>
  <c r="Q440" i="2" s="1"/>
  <c r="I441" i="2"/>
  <c r="M441" i="2"/>
  <c r="O441" i="2" s="1"/>
  <c r="Q441" i="2"/>
  <c r="I442" i="2"/>
  <c r="M442" i="2"/>
  <c r="O442" i="2"/>
  <c r="Q442" i="2"/>
  <c r="I443" i="2"/>
  <c r="M443" i="2"/>
  <c r="O443" i="2"/>
  <c r="Q443" i="2"/>
  <c r="I444" i="2"/>
  <c r="M444" i="2"/>
  <c r="Q444" i="2" s="1"/>
  <c r="O444" i="2"/>
  <c r="I445" i="2"/>
  <c r="M445" i="2"/>
  <c r="I446" i="2"/>
  <c r="M446" i="2"/>
  <c r="I447" i="2"/>
  <c r="M447" i="2"/>
  <c r="O447" i="2" s="1"/>
  <c r="I448" i="2"/>
  <c r="M448" i="2"/>
  <c r="Q448" i="2" s="1"/>
  <c r="I449" i="2"/>
  <c r="M449" i="2"/>
  <c r="O449" i="2" s="1"/>
  <c r="I450" i="2"/>
  <c r="M450" i="2"/>
  <c r="O450" i="2"/>
  <c r="Q450" i="2"/>
  <c r="I451" i="2"/>
  <c r="M451" i="2"/>
  <c r="Q451" i="2" s="1"/>
  <c r="I452" i="2"/>
  <c r="M452" i="2"/>
  <c r="Q452" i="2" s="1"/>
  <c r="I453" i="2"/>
  <c r="M453" i="2"/>
  <c r="O453" i="2" s="1"/>
  <c r="I454" i="2"/>
  <c r="M454" i="2"/>
  <c r="Q454" i="2" s="1"/>
  <c r="O454" i="2"/>
  <c r="I455" i="2"/>
  <c r="M455" i="2"/>
  <c r="I456" i="2"/>
  <c r="M456" i="2"/>
  <c r="I457" i="2"/>
  <c r="M457" i="2"/>
  <c r="O457" i="2" s="1"/>
  <c r="Q457" i="2"/>
  <c r="I458" i="2"/>
  <c r="M458" i="2"/>
  <c r="O458" i="2"/>
  <c r="Q458" i="2"/>
  <c r="I459" i="2"/>
  <c r="M459" i="2"/>
  <c r="O459" i="2"/>
  <c r="Q459" i="2"/>
  <c r="I460" i="2"/>
  <c r="M460" i="2"/>
  <c r="Q460" i="2" s="1"/>
  <c r="O460" i="2"/>
  <c r="I461" i="2"/>
  <c r="M461" i="2"/>
  <c r="I462" i="2"/>
  <c r="M462" i="2"/>
  <c r="I463" i="2"/>
  <c r="M463" i="2"/>
  <c r="O463" i="2" s="1"/>
  <c r="I464" i="2"/>
  <c r="M464" i="2"/>
  <c r="Q464" i="2" s="1"/>
  <c r="I465" i="2"/>
  <c r="M465" i="2"/>
  <c r="O465" i="2" s="1"/>
  <c r="I466" i="2"/>
  <c r="M466" i="2"/>
  <c r="O466" i="2"/>
  <c r="Q466" i="2"/>
  <c r="I467" i="2"/>
  <c r="M467" i="2"/>
  <c r="Q467" i="2" s="1"/>
  <c r="I468" i="2"/>
  <c r="M468" i="2"/>
  <c r="Q468" i="2" s="1"/>
  <c r="I469" i="2"/>
  <c r="M469" i="2"/>
  <c r="O469" i="2" s="1"/>
  <c r="I470" i="2"/>
  <c r="M470" i="2"/>
  <c r="Q470" i="2" s="1"/>
  <c r="O470" i="2"/>
  <c r="I471" i="2"/>
  <c r="M471" i="2"/>
  <c r="I472" i="2"/>
  <c r="M472" i="2"/>
  <c r="I473" i="2"/>
  <c r="M473" i="2"/>
  <c r="O473" i="2" s="1"/>
  <c r="Q473" i="2"/>
  <c r="I474" i="2"/>
  <c r="M474" i="2"/>
  <c r="O474" i="2"/>
  <c r="Q474" i="2"/>
  <c r="I475" i="2"/>
  <c r="M475" i="2"/>
  <c r="O475" i="2"/>
  <c r="Q475" i="2"/>
  <c r="I476" i="2"/>
  <c r="M476" i="2"/>
  <c r="Q476" i="2" s="1"/>
  <c r="O476" i="2"/>
  <c r="I477" i="2"/>
  <c r="M477" i="2"/>
  <c r="I478" i="2"/>
  <c r="M478" i="2"/>
  <c r="Q478" i="2" s="1"/>
  <c r="O478" i="2"/>
  <c r="I479" i="2"/>
  <c r="M479" i="2"/>
  <c r="O479" i="2" s="1"/>
  <c r="I480" i="2"/>
  <c r="M480" i="2"/>
  <c r="Q480" i="2" s="1"/>
  <c r="I481" i="2"/>
  <c r="M481" i="2"/>
  <c r="O481" i="2" s="1"/>
  <c r="I482" i="2"/>
  <c r="M482" i="2"/>
  <c r="O482" i="2"/>
  <c r="Q482" i="2"/>
  <c r="I483" i="2"/>
  <c r="M483" i="2"/>
  <c r="Q483" i="2" s="1"/>
  <c r="I484" i="2"/>
  <c r="M484" i="2"/>
  <c r="Q484" i="2" s="1"/>
  <c r="I485" i="2"/>
  <c r="M485" i="2"/>
  <c r="O485" i="2" s="1"/>
  <c r="I486" i="2"/>
  <c r="M486" i="2"/>
  <c r="Q486" i="2" s="1"/>
  <c r="O486" i="2"/>
  <c r="I487" i="2"/>
  <c r="M487" i="2"/>
  <c r="I488" i="2"/>
  <c r="M488" i="2"/>
  <c r="Q488" i="2" s="1"/>
  <c r="O488" i="2"/>
  <c r="I489" i="2"/>
  <c r="M489" i="2"/>
  <c r="O489" i="2" s="1"/>
  <c r="Q489" i="2"/>
  <c r="I490" i="2"/>
  <c r="M490" i="2"/>
  <c r="O490" i="2"/>
  <c r="Q490" i="2"/>
  <c r="I491" i="2"/>
  <c r="M491" i="2"/>
  <c r="O491" i="2"/>
  <c r="Q491" i="2"/>
  <c r="I492" i="2"/>
  <c r="M492" i="2"/>
  <c r="Q492" i="2" s="1"/>
  <c r="O492" i="2"/>
  <c r="I493" i="2"/>
  <c r="M493" i="2"/>
  <c r="I494" i="2"/>
  <c r="M494" i="2"/>
  <c r="Q494" i="2" s="1"/>
  <c r="I495" i="2"/>
  <c r="M495" i="2"/>
  <c r="O495" i="2" s="1"/>
  <c r="I496" i="2"/>
  <c r="M496" i="2"/>
  <c r="Q496" i="2" s="1"/>
  <c r="I497" i="2"/>
  <c r="M497" i="2"/>
  <c r="O497" i="2" s="1"/>
  <c r="I498" i="2"/>
  <c r="M498" i="2"/>
  <c r="O498" i="2"/>
  <c r="Q498" i="2"/>
  <c r="I499" i="2"/>
  <c r="M499" i="2"/>
  <c r="Q499" i="2" s="1"/>
  <c r="I500" i="2"/>
  <c r="M500" i="2"/>
  <c r="Q500" i="2" s="1"/>
  <c r="I501" i="2"/>
  <c r="M501" i="2"/>
  <c r="O501" i="2" s="1"/>
  <c r="I502" i="2"/>
  <c r="M502" i="2"/>
  <c r="Q502" i="2" s="1"/>
  <c r="O502" i="2"/>
  <c r="I503" i="2"/>
  <c r="M503" i="2"/>
  <c r="I504" i="2"/>
  <c r="M504" i="2"/>
  <c r="Q504" i="2" s="1"/>
  <c r="I505" i="2"/>
  <c r="M505" i="2"/>
  <c r="O505" i="2" s="1"/>
  <c r="Q505" i="2"/>
  <c r="I506" i="2"/>
  <c r="M506" i="2"/>
  <c r="O506" i="2"/>
  <c r="Q506" i="2"/>
  <c r="I507" i="2"/>
  <c r="M507" i="2"/>
  <c r="O507" i="2"/>
  <c r="Q507" i="2"/>
  <c r="I508" i="2"/>
  <c r="M508" i="2"/>
  <c r="Q508" i="2" s="1"/>
  <c r="O508" i="2"/>
  <c r="I509" i="2"/>
  <c r="M509" i="2"/>
  <c r="I510" i="2"/>
  <c r="M510" i="2"/>
  <c r="I511" i="2"/>
  <c r="M511" i="2"/>
  <c r="O511" i="2" s="1"/>
  <c r="I512" i="2"/>
  <c r="M512" i="2"/>
  <c r="O512" i="2" s="1"/>
  <c r="I513" i="2"/>
  <c r="M513" i="2"/>
  <c r="Q513" i="2" s="1"/>
  <c r="I514" i="2"/>
  <c r="M514" i="2"/>
  <c r="O514" i="2"/>
  <c r="Q514" i="2"/>
  <c r="I515" i="2"/>
  <c r="M515" i="2"/>
  <c r="O515" i="2" s="1"/>
  <c r="Q515" i="2"/>
  <c r="I516" i="2"/>
  <c r="M516" i="2"/>
  <c r="O516" i="2" s="1"/>
  <c r="I517" i="2"/>
  <c r="M517" i="2"/>
  <c r="Q517" i="2" s="1"/>
  <c r="I518" i="2"/>
  <c r="M518" i="2"/>
  <c r="O518" i="2"/>
  <c r="Q518" i="2"/>
  <c r="I519" i="2"/>
  <c r="M519" i="2"/>
  <c r="O519" i="2"/>
  <c r="Q519" i="2"/>
  <c r="I520" i="2"/>
  <c r="M520" i="2"/>
  <c r="O520" i="2" s="1"/>
  <c r="I521" i="2"/>
  <c r="M521" i="2"/>
  <c r="Q521" i="2" s="1"/>
  <c r="I522" i="2"/>
  <c r="M522" i="2"/>
  <c r="O522" i="2"/>
  <c r="Q522" i="2"/>
  <c r="I523" i="2"/>
  <c r="M523" i="2"/>
  <c r="O523" i="2"/>
  <c r="Q523" i="2"/>
  <c r="I524" i="2"/>
  <c r="M524" i="2"/>
  <c r="O524" i="2" s="1"/>
  <c r="I525" i="2"/>
  <c r="M525" i="2"/>
  <c r="Q525" i="2" s="1"/>
  <c r="I526" i="2"/>
  <c r="M526" i="2"/>
  <c r="O526" i="2"/>
  <c r="Q526" i="2"/>
  <c r="I527" i="2"/>
  <c r="M527" i="2"/>
  <c r="O527" i="2"/>
  <c r="Q527" i="2"/>
  <c r="I528" i="2"/>
  <c r="M528" i="2"/>
  <c r="O528" i="2" s="1"/>
  <c r="I529" i="2"/>
  <c r="M529" i="2"/>
  <c r="Q529" i="2" s="1"/>
  <c r="I530" i="2"/>
  <c r="M530" i="2"/>
  <c r="O530" i="2" s="1"/>
  <c r="Q530" i="2"/>
  <c r="I531" i="2"/>
  <c r="M531" i="2"/>
  <c r="O531" i="2" s="1"/>
  <c r="Q531" i="2"/>
  <c r="I532" i="2"/>
  <c r="M532" i="2"/>
  <c r="O532" i="2" s="1"/>
  <c r="I533" i="2"/>
  <c r="M533" i="2"/>
  <c r="Q533" i="2" s="1"/>
  <c r="I534" i="2"/>
  <c r="M534" i="2"/>
  <c r="O534" i="2" s="1"/>
  <c r="Q534" i="2"/>
  <c r="I535" i="2"/>
  <c r="M535" i="2"/>
  <c r="O535" i="2" s="1"/>
  <c r="Q535" i="2"/>
  <c r="I536" i="2"/>
  <c r="M536" i="2"/>
  <c r="O536" i="2" s="1"/>
  <c r="I537" i="2"/>
  <c r="M537" i="2"/>
  <c r="Q537" i="2" s="1"/>
  <c r="I538" i="2"/>
  <c r="M538" i="2"/>
  <c r="O538" i="2" s="1"/>
  <c r="Q538" i="2"/>
  <c r="I539" i="2"/>
  <c r="M539" i="2"/>
  <c r="O539" i="2" s="1"/>
  <c r="Q539" i="2"/>
  <c r="I540" i="2"/>
  <c r="M540" i="2"/>
  <c r="O540" i="2" s="1"/>
  <c r="I541" i="2"/>
  <c r="M541" i="2"/>
  <c r="Q541" i="2" s="1"/>
  <c r="I542" i="2"/>
  <c r="M542" i="2"/>
  <c r="O542" i="2" s="1"/>
  <c r="Q542" i="2"/>
  <c r="I543" i="2"/>
  <c r="M543" i="2"/>
  <c r="O543" i="2" s="1"/>
  <c r="Q543" i="2"/>
  <c r="I544" i="2"/>
  <c r="M544" i="2"/>
  <c r="O544" i="2" s="1"/>
  <c r="I545" i="2"/>
  <c r="M545" i="2"/>
  <c r="Q545" i="2" s="1"/>
  <c r="I546" i="2"/>
  <c r="M546" i="2"/>
  <c r="O546" i="2" s="1"/>
  <c r="Q546" i="2"/>
  <c r="I547" i="2"/>
  <c r="M547" i="2"/>
  <c r="O547" i="2" s="1"/>
  <c r="Q547" i="2"/>
  <c r="I548" i="2"/>
  <c r="M548" i="2"/>
  <c r="O548" i="2" s="1"/>
  <c r="I549" i="2"/>
  <c r="M549" i="2"/>
  <c r="Q549" i="2" s="1"/>
  <c r="I550" i="2"/>
  <c r="M550" i="2"/>
  <c r="O550" i="2" s="1"/>
  <c r="Q550" i="2"/>
  <c r="I551" i="2"/>
  <c r="M551" i="2"/>
  <c r="O551" i="2" s="1"/>
  <c r="Q551" i="2"/>
  <c r="I552" i="2"/>
  <c r="M552" i="2"/>
  <c r="O552" i="2" s="1"/>
  <c r="I553" i="2"/>
  <c r="M553" i="2"/>
  <c r="Q553" i="2" s="1"/>
  <c r="I554" i="2"/>
  <c r="M554" i="2"/>
  <c r="O554" i="2" s="1"/>
  <c r="Q554" i="2"/>
  <c r="I555" i="2"/>
  <c r="M555" i="2"/>
  <c r="O555" i="2" s="1"/>
  <c r="Q555" i="2"/>
  <c r="I556" i="2"/>
  <c r="M556" i="2"/>
  <c r="O556" i="2" s="1"/>
  <c r="I557" i="2"/>
  <c r="M557" i="2"/>
  <c r="Q557" i="2" s="1"/>
  <c r="I558" i="2"/>
  <c r="M558" i="2"/>
  <c r="O558" i="2" s="1"/>
  <c r="Q558" i="2"/>
  <c r="I559" i="2"/>
  <c r="M559" i="2"/>
  <c r="O559" i="2" s="1"/>
  <c r="Q559" i="2"/>
  <c r="I560" i="2"/>
  <c r="M560" i="2"/>
  <c r="O560" i="2" s="1"/>
  <c r="I561" i="2"/>
  <c r="M561" i="2"/>
  <c r="Q561" i="2" s="1"/>
  <c r="I562" i="2"/>
  <c r="M562" i="2"/>
  <c r="O562" i="2" s="1"/>
  <c r="Q562" i="2"/>
  <c r="I563" i="2"/>
  <c r="M563" i="2"/>
  <c r="O563" i="2" s="1"/>
  <c r="Q563" i="2"/>
  <c r="I564" i="2"/>
  <c r="M564" i="2"/>
  <c r="O564" i="2" s="1"/>
  <c r="I565" i="2"/>
  <c r="M565" i="2"/>
  <c r="Q565" i="2" s="1"/>
  <c r="I566" i="2"/>
  <c r="M566" i="2"/>
  <c r="O566" i="2" s="1"/>
  <c r="Q566" i="2"/>
  <c r="I567" i="2"/>
  <c r="M567" i="2"/>
  <c r="O567" i="2" s="1"/>
  <c r="Q567" i="2"/>
  <c r="I568" i="2"/>
  <c r="M568" i="2"/>
  <c r="O568" i="2" s="1"/>
  <c r="I569" i="2"/>
  <c r="M569" i="2"/>
  <c r="Q569" i="2" s="1"/>
  <c r="I570" i="2"/>
  <c r="M570" i="2"/>
  <c r="O570" i="2" s="1"/>
  <c r="Q570" i="2"/>
  <c r="I571" i="2"/>
  <c r="M571" i="2"/>
  <c r="O571" i="2" s="1"/>
  <c r="Q571" i="2"/>
  <c r="I572" i="2"/>
  <c r="M572" i="2"/>
  <c r="O572" i="2" s="1"/>
  <c r="I573" i="2"/>
  <c r="M573" i="2"/>
  <c r="Q573" i="2" s="1"/>
  <c r="I574" i="2"/>
  <c r="M574" i="2"/>
  <c r="O574" i="2" s="1"/>
  <c r="Q574" i="2"/>
  <c r="I575" i="2"/>
  <c r="M575" i="2"/>
  <c r="O575" i="2" s="1"/>
  <c r="Q575" i="2"/>
  <c r="I576" i="2"/>
  <c r="M576" i="2"/>
  <c r="O576" i="2" s="1"/>
  <c r="I577" i="2"/>
  <c r="M577" i="2"/>
  <c r="Q577" i="2" s="1"/>
  <c r="I578" i="2"/>
  <c r="M578" i="2"/>
  <c r="O578" i="2" s="1"/>
  <c r="Q578" i="2"/>
  <c r="I579" i="2"/>
  <c r="M579" i="2"/>
  <c r="O579" i="2" s="1"/>
  <c r="Q579" i="2"/>
  <c r="I580" i="2"/>
  <c r="M580" i="2"/>
  <c r="O580" i="2" s="1"/>
  <c r="I581" i="2"/>
  <c r="M581" i="2"/>
  <c r="Q581" i="2" s="1"/>
  <c r="I582" i="2"/>
  <c r="M582" i="2"/>
  <c r="O582" i="2" s="1"/>
  <c r="Q582" i="2"/>
  <c r="I583" i="2"/>
  <c r="M583" i="2"/>
  <c r="O583" i="2" s="1"/>
  <c r="Q583" i="2"/>
  <c r="I584" i="2"/>
  <c r="M584" i="2"/>
  <c r="O584" i="2" s="1"/>
  <c r="I585" i="2"/>
  <c r="M585" i="2"/>
  <c r="Q585" i="2" s="1"/>
  <c r="I586" i="2"/>
  <c r="M586" i="2"/>
  <c r="O586" i="2" s="1"/>
  <c r="Q586" i="2"/>
  <c r="I587" i="2"/>
  <c r="M587" i="2"/>
  <c r="O587" i="2" s="1"/>
  <c r="Q587" i="2"/>
  <c r="I588" i="2"/>
  <c r="M588" i="2"/>
  <c r="O588" i="2" s="1"/>
  <c r="I589" i="2"/>
  <c r="M589" i="2"/>
  <c r="Q589" i="2" s="1"/>
  <c r="I590" i="2"/>
  <c r="M590" i="2"/>
  <c r="O590" i="2" s="1"/>
  <c r="Q590" i="2"/>
  <c r="I591" i="2"/>
  <c r="M591" i="2"/>
  <c r="O591" i="2" s="1"/>
  <c r="Q591" i="2"/>
  <c r="I592" i="2"/>
  <c r="M592" i="2"/>
  <c r="O592" i="2" s="1"/>
  <c r="I593" i="2"/>
  <c r="M593" i="2"/>
  <c r="Q593" i="2" s="1"/>
  <c r="I594" i="2"/>
  <c r="M594" i="2"/>
  <c r="O594" i="2" s="1"/>
  <c r="Q594" i="2"/>
  <c r="I595" i="2"/>
  <c r="M595" i="2"/>
  <c r="O595" i="2" s="1"/>
  <c r="Q595" i="2"/>
  <c r="I596" i="2"/>
  <c r="M596" i="2"/>
  <c r="I597" i="2"/>
  <c r="M597" i="2"/>
  <c r="Q597" i="2" s="1"/>
  <c r="I598" i="2"/>
  <c r="M598" i="2"/>
  <c r="O598" i="2" s="1"/>
  <c r="Q598" i="2"/>
  <c r="I599" i="2"/>
  <c r="M599" i="2"/>
  <c r="O599" i="2" s="1"/>
  <c r="Q599" i="2"/>
  <c r="I600" i="2"/>
  <c r="M600" i="2"/>
  <c r="I601" i="2"/>
  <c r="M601" i="2"/>
  <c r="Q601" i="2" s="1"/>
  <c r="I602" i="2"/>
  <c r="M602" i="2"/>
  <c r="O602" i="2" s="1"/>
  <c r="Q602" i="2"/>
  <c r="I603" i="2"/>
  <c r="M603" i="2"/>
  <c r="O603" i="2" s="1"/>
  <c r="Q603" i="2"/>
  <c r="I604" i="2"/>
  <c r="M604" i="2"/>
  <c r="I605" i="2"/>
  <c r="M605" i="2"/>
  <c r="Q605" i="2" s="1"/>
  <c r="I606" i="2"/>
  <c r="M606" i="2"/>
  <c r="O606" i="2" s="1"/>
  <c r="Q606" i="2"/>
  <c r="I607" i="2"/>
  <c r="M607" i="2"/>
  <c r="O607" i="2" s="1"/>
  <c r="Q607" i="2"/>
  <c r="I608" i="2"/>
  <c r="M608" i="2"/>
  <c r="I609" i="2"/>
  <c r="M609" i="2"/>
  <c r="Q609" i="2" s="1"/>
  <c r="I610" i="2"/>
  <c r="M610" i="2"/>
  <c r="O610" i="2" s="1"/>
  <c r="Q610" i="2"/>
  <c r="I611" i="2"/>
  <c r="M611" i="2"/>
  <c r="O611" i="2" s="1"/>
  <c r="Q611" i="2"/>
  <c r="I612" i="2"/>
  <c r="M612" i="2"/>
  <c r="I613" i="2"/>
  <c r="M613" i="2"/>
  <c r="Q613" i="2" s="1"/>
  <c r="I614" i="2"/>
  <c r="M614" i="2"/>
  <c r="O614" i="2" s="1"/>
  <c r="Q614" i="2"/>
  <c r="I615" i="2"/>
  <c r="M615" i="2"/>
  <c r="O615" i="2" s="1"/>
  <c r="Q615" i="2"/>
  <c r="I616" i="2"/>
  <c r="M616" i="2"/>
  <c r="I617" i="2"/>
  <c r="M617" i="2"/>
  <c r="Q617" i="2" s="1"/>
  <c r="I618" i="2"/>
  <c r="M618" i="2"/>
  <c r="O618" i="2" s="1"/>
  <c r="Q618" i="2"/>
  <c r="I619" i="2"/>
  <c r="M619" i="2"/>
  <c r="O619" i="2" s="1"/>
  <c r="Q619" i="2"/>
  <c r="I620" i="2"/>
  <c r="M620" i="2"/>
  <c r="I621" i="2"/>
  <c r="M621" i="2"/>
  <c r="Q621" i="2" s="1"/>
  <c r="I622" i="2"/>
  <c r="M622" i="2"/>
  <c r="O622" i="2" s="1"/>
  <c r="Q622" i="2"/>
  <c r="I623" i="2"/>
  <c r="M623" i="2"/>
  <c r="O623" i="2" s="1"/>
  <c r="Q623" i="2"/>
  <c r="I624" i="2"/>
  <c r="M624" i="2"/>
  <c r="Q624" i="2" s="1"/>
  <c r="I625" i="2"/>
  <c r="M625" i="2"/>
  <c r="I626" i="2"/>
  <c r="M626" i="2"/>
  <c r="O626" i="2"/>
  <c r="Q626" i="2"/>
  <c r="I627" i="2"/>
  <c r="M627" i="2"/>
  <c r="O627" i="2"/>
  <c r="Q627" i="2"/>
  <c r="I628" i="2"/>
  <c r="M628" i="2"/>
  <c r="Q628" i="2" s="1"/>
  <c r="O628" i="2"/>
  <c r="I629" i="2"/>
  <c r="M629" i="2"/>
  <c r="O629" i="2" s="1"/>
  <c r="I630" i="2"/>
  <c r="M630" i="2"/>
  <c r="Q630" i="2" s="1"/>
  <c r="I631" i="2"/>
  <c r="M631" i="2"/>
  <c r="I632" i="2"/>
  <c r="M632" i="2"/>
  <c r="Q632" i="2" s="1"/>
  <c r="O632" i="2"/>
  <c r="I633" i="2"/>
  <c r="M633" i="2"/>
  <c r="O633" i="2" s="1"/>
  <c r="Q633" i="2"/>
  <c r="I634" i="2"/>
  <c r="M634" i="2"/>
  <c r="O634" i="2" s="1"/>
  <c r="Q634" i="2"/>
  <c r="I635" i="2"/>
  <c r="M635" i="2"/>
  <c r="O635" i="2" s="1"/>
  <c r="Q635" i="2"/>
  <c r="I636" i="2"/>
  <c r="M636" i="2"/>
  <c r="Q636" i="2" s="1"/>
  <c r="I637" i="2"/>
  <c r="M637" i="2"/>
  <c r="I638" i="2"/>
  <c r="M638" i="2"/>
  <c r="Q638" i="2" s="1"/>
  <c r="O638" i="2"/>
  <c r="I639" i="2"/>
  <c r="M639" i="2"/>
  <c r="O639" i="2" s="1"/>
  <c r="I640" i="2"/>
  <c r="M640" i="2"/>
  <c r="Q640" i="2" s="1"/>
  <c r="I641" i="2"/>
  <c r="M641" i="2"/>
  <c r="O641" i="2" s="1"/>
  <c r="I642" i="2"/>
  <c r="M642" i="2"/>
  <c r="O642" i="2" s="1"/>
  <c r="Q642" i="2"/>
  <c r="I643" i="2"/>
  <c r="M643" i="2"/>
  <c r="O643" i="2" s="1"/>
  <c r="I644" i="2"/>
  <c r="M644" i="2"/>
  <c r="Q644" i="2" s="1"/>
  <c r="I645" i="2"/>
  <c r="M645" i="2"/>
  <c r="O645" i="2" s="1"/>
  <c r="I646" i="2"/>
  <c r="M646" i="2"/>
  <c r="I647" i="2"/>
  <c r="M647" i="2"/>
  <c r="I648" i="2"/>
  <c r="M648" i="2"/>
  <c r="I649" i="2"/>
  <c r="M649" i="2"/>
  <c r="O649" i="2" s="1"/>
  <c r="Q649" i="2"/>
  <c r="I650" i="2"/>
  <c r="M650" i="2"/>
  <c r="O650" i="2"/>
  <c r="Q650" i="2"/>
  <c r="I651" i="2"/>
  <c r="M651" i="2"/>
  <c r="Q651" i="2" s="1"/>
  <c r="O651" i="2"/>
  <c r="I652" i="2"/>
  <c r="M652" i="2"/>
  <c r="Q652" i="2" s="1"/>
  <c r="O652" i="2"/>
  <c r="I653" i="2"/>
  <c r="M653" i="2"/>
  <c r="I654" i="2"/>
  <c r="M654" i="2"/>
  <c r="O654" i="2" s="1"/>
  <c r="Q654" i="2"/>
  <c r="I655" i="2"/>
  <c r="M655" i="2"/>
  <c r="O655" i="2" s="1"/>
  <c r="I656" i="2"/>
  <c r="M656" i="2"/>
  <c r="Q656" i="2" s="1"/>
  <c r="I657" i="2"/>
  <c r="M657" i="2"/>
  <c r="O657" i="2" s="1"/>
  <c r="I658" i="2"/>
  <c r="M658" i="2"/>
  <c r="Q658" i="2" s="1"/>
  <c r="O658" i="2"/>
  <c r="I659" i="2"/>
  <c r="M659" i="2"/>
  <c r="O659" i="2" s="1"/>
  <c r="Q659" i="2"/>
  <c r="I660" i="2"/>
  <c r="M660" i="2"/>
  <c r="Q660" i="2" s="1"/>
  <c r="I661" i="2"/>
  <c r="M661" i="2"/>
  <c r="O661" i="2" s="1"/>
  <c r="I662" i="2"/>
  <c r="M662" i="2"/>
  <c r="O662" i="2"/>
  <c r="Q662" i="2"/>
  <c r="I663" i="2"/>
  <c r="M663" i="2"/>
  <c r="O663" i="2"/>
  <c r="Q663" i="2"/>
  <c r="I664" i="2"/>
  <c r="M664" i="2"/>
  <c r="Q664" i="2" s="1"/>
  <c r="O664" i="2"/>
  <c r="I665" i="2"/>
  <c r="M665" i="2"/>
  <c r="I666" i="2"/>
  <c r="M666" i="2"/>
  <c r="Q666" i="2" s="1"/>
  <c r="O666" i="2"/>
  <c r="I667" i="2"/>
  <c r="M667" i="2"/>
  <c r="Q667" i="2" s="1"/>
  <c r="O667" i="2"/>
  <c r="I668" i="2"/>
  <c r="M668" i="2"/>
  <c r="Q668" i="2" s="1"/>
  <c r="I669" i="2"/>
  <c r="M669" i="2"/>
  <c r="O669" i="2" s="1"/>
  <c r="Q669" i="2"/>
  <c r="I670" i="2"/>
  <c r="M670" i="2"/>
  <c r="O670" i="2" s="1"/>
  <c r="Q670" i="2"/>
  <c r="I671" i="2"/>
  <c r="M671" i="2"/>
  <c r="O671" i="2" s="1"/>
  <c r="I672" i="2"/>
  <c r="M672" i="2"/>
  <c r="Q672" i="2" s="1"/>
  <c r="I673" i="2"/>
  <c r="M673" i="2"/>
  <c r="O673" i="2" s="1"/>
  <c r="I674" i="2"/>
  <c r="M674" i="2"/>
  <c r="I675" i="2"/>
  <c r="M675" i="2"/>
  <c r="I676" i="2"/>
  <c r="M676" i="2"/>
  <c r="Q676" i="2" s="1"/>
  <c r="I677" i="2"/>
  <c r="M677" i="2"/>
  <c r="O677" i="2" s="1"/>
  <c r="I678" i="2"/>
  <c r="M678" i="2"/>
  <c r="O678" i="2"/>
  <c r="Q678" i="2"/>
  <c r="I679" i="2"/>
  <c r="M679" i="2"/>
  <c r="O679" i="2"/>
  <c r="Q679" i="2"/>
  <c r="I680" i="2"/>
  <c r="M680" i="2"/>
  <c r="Q680" i="2" s="1"/>
  <c r="O680" i="2"/>
  <c r="I681" i="2"/>
  <c r="M681" i="2"/>
  <c r="I682" i="2"/>
  <c r="M682" i="2"/>
  <c r="I683" i="2"/>
  <c r="M683" i="2"/>
  <c r="Q683" i="2" s="1"/>
  <c r="O683" i="2"/>
  <c r="I684" i="2"/>
  <c r="M684" i="2"/>
  <c r="Q684" i="2" s="1"/>
  <c r="O684" i="2"/>
  <c r="I685" i="2"/>
  <c r="M685" i="2"/>
  <c r="O685" i="2" s="1"/>
  <c r="Q685" i="2"/>
  <c r="I686" i="2"/>
  <c r="M686" i="2"/>
  <c r="I687" i="2"/>
  <c r="M687" i="2"/>
  <c r="O687" i="2" s="1"/>
  <c r="I688" i="2"/>
  <c r="M688" i="2"/>
  <c r="Q688" i="2" s="1"/>
  <c r="I689" i="2"/>
  <c r="M689" i="2"/>
  <c r="O689" i="2" s="1"/>
  <c r="I690" i="2"/>
  <c r="M690" i="2"/>
  <c r="O690" i="2" s="1"/>
  <c r="Q690" i="2"/>
  <c r="I691" i="2"/>
  <c r="M691" i="2"/>
  <c r="O691" i="2" s="1"/>
  <c r="I692" i="2"/>
  <c r="M692" i="2"/>
  <c r="Q692" i="2" s="1"/>
  <c r="I693" i="2"/>
  <c r="M693" i="2"/>
  <c r="O693" i="2" s="1"/>
  <c r="I694" i="2"/>
  <c r="M694" i="2"/>
  <c r="O694" i="2"/>
  <c r="Q694" i="2"/>
  <c r="I695" i="2"/>
  <c r="M695" i="2"/>
  <c r="O695" i="2"/>
  <c r="Q695" i="2"/>
  <c r="I696" i="2"/>
  <c r="M696" i="2"/>
  <c r="Q696" i="2" s="1"/>
  <c r="O696" i="2"/>
  <c r="I697" i="2"/>
  <c r="M697" i="2"/>
  <c r="I698" i="2"/>
  <c r="M698" i="2"/>
  <c r="Q698" i="2" s="1"/>
  <c r="I699" i="2"/>
  <c r="M699" i="2"/>
  <c r="I700" i="2"/>
  <c r="M700" i="2"/>
  <c r="I701" i="2"/>
  <c r="M701" i="2"/>
  <c r="O701" i="2" s="1"/>
  <c r="Q701" i="2"/>
  <c r="I702" i="2"/>
  <c r="M702" i="2"/>
  <c r="O702" i="2" s="1"/>
  <c r="I703" i="2"/>
  <c r="M703" i="2"/>
  <c r="O703" i="2" s="1"/>
  <c r="I704" i="2"/>
  <c r="M704" i="2"/>
  <c r="Q704" i="2" s="1"/>
  <c r="I705" i="2"/>
  <c r="M705" i="2"/>
  <c r="O705" i="2" s="1"/>
  <c r="I706" i="2"/>
  <c r="M706" i="2"/>
  <c r="O706" i="2"/>
  <c r="Q706" i="2"/>
  <c r="I707" i="2"/>
  <c r="M707" i="2"/>
  <c r="O707" i="2" s="1"/>
  <c r="Q707" i="2"/>
  <c r="I708" i="2"/>
  <c r="M708" i="2"/>
  <c r="Q708" i="2" s="1"/>
  <c r="I709" i="2"/>
  <c r="M709" i="2"/>
  <c r="O709" i="2" s="1"/>
  <c r="I710" i="2"/>
  <c r="M710" i="2"/>
  <c r="O710" i="2"/>
  <c r="Q710" i="2"/>
  <c r="I711" i="2"/>
  <c r="M711" i="2"/>
  <c r="O711" i="2"/>
  <c r="Q711" i="2"/>
  <c r="I712" i="2"/>
  <c r="M712" i="2"/>
  <c r="Q712" i="2" s="1"/>
  <c r="O712" i="2"/>
  <c r="I713" i="2"/>
  <c r="M713" i="2"/>
  <c r="I714" i="2"/>
  <c r="M714" i="2"/>
  <c r="Q714" i="2" s="1"/>
  <c r="O714" i="2"/>
  <c r="I715" i="2"/>
  <c r="M715" i="2"/>
  <c r="O715" i="2" s="1"/>
  <c r="I716" i="2"/>
  <c r="M716" i="2"/>
  <c r="Q716" i="2" s="1"/>
  <c r="I717" i="2"/>
  <c r="M717" i="2"/>
  <c r="O717" i="2" s="1"/>
  <c r="I718" i="2"/>
  <c r="M718" i="2"/>
  <c r="O718" i="2"/>
  <c r="Q718" i="2"/>
  <c r="I719" i="2"/>
  <c r="M719" i="2"/>
  <c r="O719" i="2" s="1"/>
  <c r="I720" i="2"/>
  <c r="M720" i="2"/>
  <c r="Q720" i="2" s="1"/>
  <c r="I721" i="2"/>
  <c r="M721" i="2"/>
  <c r="O721" i="2" s="1"/>
  <c r="I722" i="2"/>
  <c r="M722" i="2"/>
  <c r="Q722" i="2" s="1"/>
  <c r="I723" i="2"/>
  <c r="M723" i="2"/>
  <c r="I724" i="2"/>
  <c r="M724" i="2"/>
  <c r="Q724" i="2" s="1"/>
  <c r="O724" i="2"/>
  <c r="I725" i="2"/>
  <c r="M725" i="2"/>
  <c r="O725" i="2" s="1"/>
  <c r="I726" i="2"/>
  <c r="M726" i="2"/>
  <c r="O726" i="2" s="1"/>
  <c r="I727" i="2"/>
  <c r="M727" i="2"/>
  <c r="I728" i="2"/>
  <c r="M728" i="2"/>
  <c r="O728" i="2"/>
  <c r="Q728" i="2"/>
  <c r="I729" i="2"/>
  <c r="M729" i="2"/>
  <c r="O729" i="2" s="1"/>
  <c r="I730" i="2"/>
  <c r="M730" i="2"/>
  <c r="O730" i="2" s="1"/>
  <c r="I731" i="2"/>
  <c r="M731" i="2"/>
  <c r="O731" i="2" s="1"/>
  <c r="Q731" i="2"/>
  <c r="I732" i="2"/>
  <c r="M732" i="2"/>
  <c r="O732" i="2" s="1"/>
  <c r="I733" i="2"/>
  <c r="M733" i="2"/>
  <c r="O733" i="2" s="1"/>
  <c r="I734" i="2"/>
  <c r="M734" i="2"/>
  <c r="O734" i="2" s="1"/>
  <c r="I735" i="2"/>
  <c r="M735" i="2"/>
  <c r="I736" i="2"/>
  <c r="M736" i="2"/>
  <c r="Q736" i="2" s="1"/>
  <c r="O736" i="2"/>
  <c r="I737" i="2"/>
  <c r="M737" i="2"/>
  <c r="O737" i="2" s="1"/>
  <c r="I738" i="2"/>
  <c r="M738" i="2"/>
  <c r="O738" i="2" s="1"/>
  <c r="I739" i="2"/>
  <c r="M739" i="2"/>
  <c r="O739" i="2" s="1"/>
  <c r="I740" i="2"/>
  <c r="M740" i="2"/>
  <c r="I741" i="2"/>
  <c r="M741" i="2"/>
  <c r="O741" i="2" s="1"/>
  <c r="I742" i="2"/>
  <c r="M742" i="2"/>
  <c r="O742" i="2" s="1"/>
  <c r="I743" i="2"/>
  <c r="M743" i="2"/>
  <c r="I744" i="2"/>
  <c r="M744" i="2"/>
  <c r="O744" i="2"/>
  <c r="Q744" i="2"/>
  <c r="I745" i="2"/>
  <c r="M745" i="2"/>
  <c r="O745" i="2" s="1"/>
  <c r="I746" i="2"/>
  <c r="M746" i="2"/>
  <c r="O746" i="2" s="1"/>
  <c r="I747" i="2"/>
  <c r="M747" i="2"/>
  <c r="O747" i="2" s="1"/>
  <c r="Q747" i="2"/>
  <c r="I748" i="2"/>
  <c r="M748" i="2"/>
  <c r="O748" i="2" s="1"/>
  <c r="Q748" i="2"/>
  <c r="I749" i="2"/>
  <c r="M749" i="2"/>
  <c r="O749" i="2" s="1"/>
  <c r="I750" i="2"/>
  <c r="M750" i="2"/>
  <c r="O750" i="2" s="1"/>
  <c r="I751" i="2"/>
  <c r="M751" i="2"/>
  <c r="I752" i="2"/>
  <c r="M752" i="2"/>
  <c r="I753" i="2"/>
  <c r="M753" i="2"/>
  <c r="O753" i="2" s="1"/>
  <c r="I754" i="2"/>
  <c r="M754" i="2"/>
  <c r="O754" i="2" s="1"/>
  <c r="I755" i="2"/>
  <c r="M755" i="2"/>
  <c r="O755" i="2" s="1"/>
  <c r="Q755" i="2"/>
  <c r="I756" i="2"/>
  <c r="M756" i="2"/>
  <c r="O756" i="2" s="1"/>
  <c r="Q756" i="2"/>
  <c r="I757" i="2"/>
  <c r="M757" i="2"/>
  <c r="O757" i="2" s="1"/>
  <c r="I758" i="2"/>
  <c r="M758" i="2"/>
  <c r="O758" i="2" s="1"/>
  <c r="I759" i="2"/>
  <c r="M759" i="2"/>
  <c r="O759" i="2" s="1"/>
  <c r="I760" i="2"/>
  <c r="M760" i="2"/>
  <c r="O760" i="2"/>
  <c r="Q760" i="2"/>
  <c r="I761" i="2"/>
  <c r="M761" i="2"/>
  <c r="O761" i="2" s="1"/>
  <c r="I762" i="2"/>
  <c r="M762" i="2"/>
  <c r="O762" i="2" s="1"/>
  <c r="I763" i="2"/>
  <c r="M763" i="2"/>
  <c r="O763" i="2" s="1"/>
  <c r="Q763" i="2"/>
  <c r="I764" i="2"/>
  <c r="M764" i="2"/>
  <c r="O764" i="2" s="1"/>
  <c r="Q764" i="2"/>
  <c r="I765" i="2"/>
  <c r="M765" i="2"/>
  <c r="O765" i="2" s="1"/>
  <c r="I766" i="2"/>
  <c r="M766" i="2"/>
  <c r="O766" i="2" s="1"/>
  <c r="I767" i="2"/>
  <c r="M767" i="2"/>
  <c r="I768" i="2"/>
  <c r="M768" i="2"/>
  <c r="I769" i="2"/>
  <c r="M769" i="2"/>
  <c r="O769" i="2" s="1"/>
  <c r="I770" i="2"/>
  <c r="M770" i="2"/>
  <c r="O770" i="2" s="1"/>
  <c r="I771" i="2"/>
  <c r="M771" i="2"/>
  <c r="I772" i="2"/>
  <c r="M772" i="2"/>
  <c r="O772" i="2"/>
  <c r="Q772" i="2"/>
  <c r="I773" i="2"/>
  <c r="M773" i="2"/>
  <c r="O773" i="2" s="1"/>
  <c r="I774" i="2"/>
  <c r="M774" i="2"/>
  <c r="O774" i="2" s="1"/>
  <c r="I775" i="2"/>
  <c r="M775" i="2"/>
  <c r="O775" i="2" s="1"/>
  <c r="Q775" i="2"/>
  <c r="I776" i="2"/>
  <c r="M776" i="2"/>
  <c r="O776" i="2"/>
  <c r="Q776" i="2"/>
  <c r="I777" i="2"/>
  <c r="M777" i="2"/>
  <c r="O777" i="2" s="1"/>
  <c r="I778" i="2"/>
  <c r="M778" i="2"/>
  <c r="O778" i="2" s="1"/>
  <c r="I779" i="2"/>
  <c r="M779" i="2"/>
  <c r="O779" i="2" s="1"/>
  <c r="Q779" i="2"/>
  <c r="I780" i="2"/>
  <c r="M780" i="2"/>
  <c r="I781" i="2"/>
  <c r="M781" i="2"/>
  <c r="I782" i="2"/>
  <c r="M782" i="2"/>
  <c r="O782" i="2" s="1"/>
  <c r="I783" i="2"/>
  <c r="M783" i="2"/>
  <c r="I784" i="2"/>
  <c r="M784" i="2"/>
  <c r="Q784" i="2" s="1"/>
  <c r="I785" i="2"/>
  <c r="M785" i="2"/>
  <c r="I786" i="2"/>
  <c r="M786" i="2"/>
  <c r="O786" i="2" s="1"/>
  <c r="I787" i="2"/>
  <c r="M787" i="2"/>
  <c r="I788" i="2"/>
  <c r="M788" i="2"/>
  <c r="Q788" i="2" s="1"/>
  <c r="O788" i="2"/>
  <c r="I789" i="2"/>
  <c r="M789" i="2"/>
  <c r="I790" i="2"/>
  <c r="M790" i="2"/>
  <c r="O790" i="2" s="1"/>
  <c r="I791" i="2"/>
  <c r="M791" i="2"/>
  <c r="I792" i="2"/>
  <c r="M792" i="2"/>
  <c r="O792" i="2"/>
  <c r="Q792" i="2"/>
  <c r="I793" i="2"/>
  <c r="M793" i="2"/>
  <c r="I794" i="2"/>
  <c r="M794" i="2"/>
  <c r="O794" i="2" s="1"/>
  <c r="I795" i="2"/>
  <c r="M795" i="2"/>
  <c r="O795" i="2" s="1"/>
  <c r="Q795" i="2"/>
  <c r="I796" i="2"/>
  <c r="M796" i="2"/>
  <c r="O796" i="2" s="1"/>
  <c r="I797" i="2"/>
  <c r="M797" i="2"/>
  <c r="I798" i="2"/>
  <c r="M798" i="2"/>
  <c r="O798" i="2" s="1"/>
  <c r="I799" i="2"/>
  <c r="M799" i="2"/>
  <c r="I800" i="2"/>
  <c r="M800" i="2"/>
  <c r="Q800" i="2" s="1"/>
  <c r="O800" i="2"/>
  <c r="I801" i="2"/>
  <c r="M801" i="2"/>
  <c r="I802" i="2"/>
  <c r="M802" i="2"/>
  <c r="O802" i="2" s="1"/>
  <c r="I803" i="2"/>
  <c r="M803" i="2"/>
  <c r="O803" i="2" s="1"/>
  <c r="I804" i="2"/>
  <c r="M804" i="2"/>
  <c r="I805" i="2"/>
  <c r="M805" i="2"/>
  <c r="I806" i="2"/>
  <c r="M806" i="2"/>
  <c r="O806" i="2" s="1"/>
  <c r="I807" i="2"/>
  <c r="M807" i="2"/>
  <c r="I808" i="2"/>
  <c r="M808" i="2"/>
  <c r="O808" i="2"/>
  <c r="Q808" i="2"/>
  <c r="I809" i="2"/>
  <c r="M809" i="2"/>
  <c r="I810" i="2"/>
  <c r="M810" i="2"/>
  <c r="O810" i="2" s="1"/>
  <c r="I811" i="2"/>
  <c r="M811" i="2"/>
  <c r="O811" i="2" s="1"/>
  <c r="Q811" i="2"/>
  <c r="I812" i="2"/>
  <c r="M812" i="2"/>
  <c r="O812" i="2" s="1"/>
  <c r="Q812" i="2"/>
  <c r="I813" i="2"/>
  <c r="M813" i="2"/>
  <c r="I814" i="2"/>
  <c r="M814" i="2"/>
  <c r="O814" i="2" s="1"/>
  <c r="I815" i="2"/>
  <c r="M815" i="2"/>
  <c r="I816" i="2"/>
  <c r="M816" i="2"/>
  <c r="Q816" i="2" s="1"/>
  <c r="O816" i="2"/>
  <c r="I817" i="2"/>
  <c r="M817" i="2"/>
  <c r="I818" i="2"/>
  <c r="M818" i="2"/>
  <c r="O818" i="2" s="1"/>
  <c r="I819" i="2"/>
  <c r="M819" i="2"/>
  <c r="O819" i="2" s="1"/>
  <c r="Q819" i="2"/>
  <c r="I820" i="2"/>
  <c r="M820" i="2"/>
  <c r="O820" i="2" s="1"/>
  <c r="Q820" i="2"/>
  <c r="I821" i="2"/>
  <c r="M821" i="2"/>
  <c r="I822" i="2"/>
  <c r="M822" i="2"/>
  <c r="O822" i="2" s="1"/>
  <c r="I823" i="2"/>
  <c r="M823" i="2"/>
  <c r="O823" i="2" s="1"/>
  <c r="I824" i="2"/>
  <c r="M824" i="2"/>
  <c r="O824" i="2"/>
  <c r="Q824" i="2"/>
  <c r="I825" i="2"/>
  <c r="M825" i="2"/>
  <c r="I826" i="2"/>
  <c r="M826" i="2"/>
  <c r="O826" i="2" s="1"/>
  <c r="I827" i="2"/>
  <c r="M827" i="2"/>
  <c r="O827" i="2" s="1"/>
  <c r="Q827" i="2"/>
  <c r="I828" i="2"/>
  <c r="M828" i="2"/>
  <c r="O828" i="2" s="1"/>
  <c r="Q828" i="2"/>
  <c r="I829" i="2"/>
  <c r="M829" i="2"/>
  <c r="I830" i="2"/>
  <c r="M830" i="2"/>
  <c r="O830" i="2" s="1"/>
  <c r="I831" i="2"/>
  <c r="M831" i="2"/>
  <c r="I832" i="2"/>
  <c r="M832" i="2"/>
  <c r="I833" i="2"/>
  <c r="M833" i="2"/>
  <c r="I834" i="2"/>
  <c r="M834" i="2"/>
  <c r="O834" i="2" s="1"/>
  <c r="I835" i="2"/>
  <c r="M835" i="2"/>
  <c r="I836" i="2"/>
  <c r="M836" i="2"/>
  <c r="O836" i="2"/>
  <c r="Q836" i="2"/>
  <c r="I837" i="2"/>
  <c r="M837" i="2"/>
  <c r="I838" i="2"/>
  <c r="M838" i="2"/>
  <c r="O838" i="2" s="1"/>
  <c r="I839" i="2"/>
  <c r="M839" i="2"/>
  <c r="O839" i="2" s="1"/>
  <c r="Q839" i="2"/>
  <c r="I840" i="2"/>
  <c r="M840" i="2"/>
  <c r="O840" i="2"/>
  <c r="Q840" i="2"/>
  <c r="I841" i="2"/>
  <c r="M841" i="2"/>
  <c r="I842" i="2"/>
  <c r="M842" i="2"/>
  <c r="I843" i="2"/>
  <c r="M843" i="2"/>
  <c r="O843" i="2" s="1"/>
  <c r="Q843" i="2"/>
  <c r="I844" i="2"/>
  <c r="M844" i="2"/>
  <c r="I845" i="2"/>
  <c r="M845" i="2"/>
  <c r="Q845" i="2" s="1"/>
  <c r="I846" i="2"/>
  <c r="M846" i="2"/>
  <c r="I847" i="2"/>
  <c r="M847" i="2"/>
  <c r="I848" i="2"/>
  <c r="M848" i="2"/>
  <c r="Q848" i="2" s="1"/>
  <c r="I849" i="2"/>
  <c r="M849" i="2"/>
  <c r="I850" i="2"/>
  <c r="M850" i="2"/>
  <c r="I851" i="2"/>
  <c r="M851" i="2"/>
  <c r="I852" i="2"/>
  <c r="M852" i="2"/>
  <c r="Q852" i="2" s="1"/>
  <c r="O852" i="2"/>
  <c r="I853" i="2"/>
  <c r="M853" i="2"/>
  <c r="Q853" i="2" s="1"/>
  <c r="I854" i="2"/>
  <c r="M854" i="2"/>
  <c r="I855" i="2"/>
  <c r="M855" i="2"/>
  <c r="O855" i="2" s="1"/>
  <c r="Q855" i="2"/>
  <c r="I856" i="2"/>
  <c r="M856" i="2"/>
  <c r="O856" i="2" s="1"/>
  <c r="Q856" i="2"/>
  <c r="I857" i="2"/>
  <c r="M857" i="2"/>
  <c r="Q857" i="2" s="1"/>
  <c r="I858" i="2"/>
  <c r="M858" i="2"/>
  <c r="I859" i="2"/>
  <c r="M859" i="2"/>
  <c r="O859" i="2" s="1"/>
  <c r="Q859" i="2"/>
  <c r="I860" i="2"/>
  <c r="M860" i="2"/>
  <c r="O860" i="2" s="1"/>
  <c r="Q860" i="2"/>
  <c r="I861" i="2"/>
  <c r="M861" i="2"/>
  <c r="Q861" i="2" s="1"/>
  <c r="I862" i="2"/>
  <c r="M862" i="2"/>
  <c r="I863" i="2"/>
  <c r="M863" i="2"/>
  <c r="O863" i="2" s="1"/>
  <c r="I864" i="2"/>
  <c r="M864" i="2"/>
  <c r="O864" i="2"/>
  <c r="Q864" i="2"/>
  <c r="I865" i="2"/>
  <c r="M865" i="2"/>
  <c r="Q865" i="2" s="1"/>
  <c r="O865" i="2"/>
  <c r="I866" i="2"/>
  <c r="M866" i="2"/>
  <c r="I867" i="2"/>
  <c r="M867" i="2"/>
  <c r="O867" i="2" s="1"/>
  <c r="I868" i="2"/>
  <c r="M868" i="2"/>
  <c r="O868" i="2"/>
  <c r="Q868" i="2"/>
  <c r="I869" i="2"/>
  <c r="M869" i="2"/>
  <c r="Q869" i="2" s="1"/>
  <c r="I870" i="2"/>
  <c r="M870" i="2"/>
  <c r="I871" i="2"/>
  <c r="M871" i="2"/>
  <c r="O871" i="2" s="1"/>
  <c r="Q871" i="2"/>
  <c r="I872" i="2"/>
  <c r="M872" i="2"/>
  <c r="I873" i="2"/>
  <c r="M873" i="2"/>
  <c r="I874" i="2"/>
  <c r="M874" i="2"/>
  <c r="I875" i="2"/>
  <c r="M875" i="2"/>
  <c r="I876" i="2"/>
  <c r="M876" i="2"/>
  <c r="O876" i="2"/>
  <c r="Q876" i="2"/>
  <c r="I877" i="2"/>
  <c r="M877" i="2"/>
  <c r="Q877" i="2" s="1"/>
  <c r="I878" i="2"/>
  <c r="M878" i="2"/>
  <c r="Q878" i="2" s="1"/>
  <c r="I879" i="2"/>
  <c r="M879" i="2"/>
  <c r="O879" i="2" s="1"/>
  <c r="I880" i="2"/>
  <c r="M880" i="2"/>
  <c r="I881" i="2"/>
  <c r="M881" i="2"/>
  <c r="Q881" i="2" s="1"/>
  <c r="O881" i="2"/>
  <c r="I882" i="2"/>
  <c r="M882" i="2"/>
  <c r="Q882" i="2" s="1"/>
  <c r="O882" i="2"/>
  <c r="I883" i="2"/>
  <c r="M883" i="2"/>
  <c r="O883" i="2" s="1"/>
  <c r="I884" i="2"/>
  <c r="M884" i="2"/>
  <c r="O884" i="2"/>
  <c r="Q884" i="2"/>
  <c r="I885" i="2"/>
  <c r="M885" i="2"/>
  <c r="O885" i="2"/>
  <c r="Q885" i="2"/>
  <c r="I886" i="2"/>
  <c r="M886" i="2"/>
  <c r="Q886" i="2" s="1"/>
  <c r="O886" i="2"/>
  <c r="I887" i="2"/>
  <c r="M887" i="2"/>
  <c r="I888" i="2"/>
  <c r="M888" i="2"/>
  <c r="Q888" i="2" s="1"/>
  <c r="I889" i="2"/>
  <c r="M889" i="2"/>
  <c r="I890" i="2"/>
  <c r="M890" i="2"/>
  <c r="I891" i="2"/>
  <c r="M891" i="2"/>
  <c r="O891" i="2" s="1"/>
  <c r="Q891" i="2"/>
  <c r="I892" i="2"/>
  <c r="M892" i="2"/>
  <c r="O892" i="2" s="1"/>
  <c r="I893" i="2"/>
  <c r="M893" i="2"/>
  <c r="Q893" i="2" s="1"/>
  <c r="I894" i="2"/>
  <c r="M894" i="2"/>
  <c r="Q894" i="2" s="1"/>
  <c r="I895" i="2"/>
  <c r="M895" i="2"/>
  <c r="O895" i="2" s="1"/>
  <c r="I896" i="2"/>
  <c r="M896" i="2"/>
  <c r="O896" i="2"/>
  <c r="Q896" i="2"/>
  <c r="I897" i="2"/>
  <c r="M897" i="2"/>
  <c r="O897" i="2"/>
  <c r="Q897" i="2"/>
  <c r="I898" i="2"/>
  <c r="M898" i="2"/>
  <c r="Q898" i="2" s="1"/>
  <c r="O898" i="2"/>
  <c r="I899" i="2"/>
  <c r="I2406" i="2" s="1"/>
  <c r="M899" i="2"/>
  <c r="O899" i="2" s="1"/>
  <c r="Q899" i="2"/>
  <c r="I900" i="2"/>
  <c r="M900" i="2"/>
  <c r="I901" i="2"/>
  <c r="M901" i="2"/>
  <c r="O901" i="2" s="1"/>
  <c r="Q901" i="2"/>
  <c r="I902" i="2"/>
  <c r="M902" i="2"/>
  <c r="I903" i="2"/>
  <c r="M903" i="2"/>
  <c r="I904" i="2"/>
  <c r="M904" i="2"/>
  <c r="I905" i="2"/>
  <c r="M905" i="2"/>
  <c r="Q905" i="2" s="1"/>
  <c r="O905" i="2"/>
  <c r="I906" i="2"/>
  <c r="M906" i="2"/>
  <c r="Q906" i="2" s="1"/>
  <c r="O906" i="2"/>
  <c r="I907" i="2"/>
  <c r="M907" i="2"/>
  <c r="I908" i="2"/>
  <c r="M908" i="2"/>
  <c r="Q908" i="2" s="1"/>
  <c r="O908" i="2"/>
  <c r="I909" i="2"/>
  <c r="M909" i="2"/>
  <c r="Q909" i="2" s="1"/>
  <c r="I910" i="2"/>
  <c r="M910" i="2"/>
  <c r="Q910" i="2" s="1"/>
  <c r="I911" i="2"/>
  <c r="M911" i="2"/>
  <c r="O911" i="2" s="1"/>
  <c r="I912" i="2"/>
  <c r="M912" i="2"/>
  <c r="O912" i="2"/>
  <c r="Q912" i="2"/>
  <c r="I913" i="2"/>
  <c r="M913" i="2"/>
  <c r="O913" i="2"/>
  <c r="Q913" i="2"/>
  <c r="I914" i="2"/>
  <c r="M914" i="2"/>
  <c r="Q914" i="2" s="1"/>
  <c r="O914" i="2"/>
  <c r="I915" i="2"/>
  <c r="M915" i="2"/>
  <c r="I916" i="2"/>
  <c r="M916" i="2"/>
  <c r="Q916" i="2" s="1"/>
  <c r="I917" i="2"/>
  <c r="M917" i="2"/>
  <c r="I918" i="2"/>
  <c r="M918" i="2"/>
  <c r="Q918" i="2" s="1"/>
  <c r="O918" i="2"/>
  <c r="I919" i="2"/>
  <c r="M919" i="2"/>
  <c r="O919" i="2" s="1"/>
  <c r="Q919" i="2"/>
  <c r="I920" i="2"/>
  <c r="M920" i="2"/>
  <c r="O920" i="2"/>
  <c r="Q920" i="2"/>
  <c r="I921" i="2"/>
  <c r="M921" i="2"/>
  <c r="Q921" i="2" s="1"/>
  <c r="O921" i="2"/>
  <c r="I922" i="2"/>
  <c r="M922" i="2"/>
  <c r="I923" i="2"/>
  <c r="M923" i="2"/>
  <c r="O923" i="2" s="1"/>
  <c r="Q923" i="2"/>
  <c r="I924" i="2"/>
  <c r="M924" i="2"/>
  <c r="O924" i="2" s="1"/>
  <c r="Q924" i="2"/>
  <c r="I925" i="2"/>
  <c r="M925" i="2"/>
  <c r="Q925" i="2" s="1"/>
  <c r="I926" i="2"/>
  <c r="M926" i="2"/>
  <c r="Q926" i="2" s="1"/>
  <c r="I927" i="2"/>
  <c r="M927" i="2"/>
  <c r="O927" i="2" s="1"/>
  <c r="I928" i="2"/>
  <c r="M928" i="2"/>
  <c r="I929" i="2"/>
  <c r="M929" i="2"/>
  <c r="O929" i="2" s="1"/>
  <c r="Q929" i="2"/>
  <c r="I930" i="2"/>
  <c r="M930" i="2"/>
  <c r="I931" i="2"/>
  <c r="M931" i="2"/>
  <c r="I932" i="2"/>
  <c r="M932" i="2"/>
  <c r="O932" i="2"/>
  <c r="Q932" i="2"/>
  <c r="I933" i="2"/>
  <c r="M933" i="2"/>
  <c r="O933" i="2"/>
  <c r="Q933" i="2"/>
  <c r="I934" i="2"/>
  <c r="M934" i="2"/>
  <c r="Q934" i="2" s="1"/>
  <c r="O934" i="2"/>
  <c r="I935" i="2"/>
  <c r="M935" i="2"/>
  <c r="Q935" i="2" s="1"/>
  <c r="I936" i="2"/>
  <c r="M936" i="2"/>
  <c r="I937" i="2"/>
  <c r="M937" i="2"/>
  <c r="Q937" i="2" s="1"/>
  <c r="O937" i="2"/>
  <c r="I938" i="2"/>
  <c r="M938" i="2"/>
  <c r="Q938" i="2" s="1"/>
  <c r="I939" i="2"/>
  <c r="M939" i="2"/>
  <c r="Q939" i="2" s="1"/>
  <c r="I940" i="2"/>
  <c r="M940" i="2"/>
  <c r="O940" i="2" s="1"/>
  <c r="Q940" i="2"/>
  <c r="I941" i="2"/>
  <c r="M941" i="2"/>
  <c r="O941" i="2" s="1"/>
  <c r="I942" i="2"/>
  <c r="M942" i="2"/>
  <c r="I943" i="2"/>
  <c r="M943" i="2"/>
  <c r="Q943" i="2" s="1"/>
  <c r="I944" i="2"/>
  <c r="M944" i="2"/>
  <c r="O944" i="2"/>
  <c r="Q944" i="2"/>
  <c r="I945" i="2"/>
  <c r="M945" i="2"/>
  <c r="O945" i="2"/>
  <c r="Q945" i="2"/>
  <c r="I946" i="2"/>
  <c r="M946" i="2"/>
  <c r="Q946" i="2" s="1"/>
  <c r="O946" i="2"/>
  <c r="I947" i="2"/>
  <c r="M947" i="2"/>
  <c r="Q947" i="2" s="1"/>
  <c r="I948" i="2"/>
  <c r="M948" i="2"/>
  <c r="O948" i="2" s="1"/>
  <c r="Q948" i="2"/>
  <c r="I949" i="2"/>
  <c r="M949" i="2"/>
  <c r="O949" i="2" s="1"/>
  <c r="Q949" i="2"/>
  <c r="I950" i="2"/>
  <c r="M950" i="2"/>
  <c r="Q950" i="2" s="1"/>
  <c r="I951" i="2"/>
  <c r="M951" i="2"/>
  <c r="Q951" i="2" s="1"/>
  <c r="I952" i="2"/>
  <c r="M952" i="2"/>
  <c r="Q952" i="2" s="1"/>
  <c r="O952" i="2"/>
  <c r="I953" i="2"/>
  <c r="M953" i="2"/>
  <c r="Q953" i="2" s="1"/>
  <c r="I954" i="2"/>
  <c r="M954" i="2"/>
  <c r="I955" i="2"/>
  <c r="M955" i="2"/>
  <c r="Q955" i="2" s="1"/>
  <c r="I956" i="2"/>
  <c r="M956" i="2"/>
  <c r="O956" i="2" s="1"/>
  <c r="Q956" i="2"/>
  <c r="I957" i="2"/>
  <c r="M957" i="2"/>
  <c r="O957" i="2" s="1"/>
  <c r="Q957" i="2"/>
  <c r="I958" i="2"/>
  <c r="M958" i="2"/>
  <c r="Q958" i="2" s="1"/>
  <c r="I959" i="2"/>
  <c r="M959" i="2"/>
  <c r="Q959" i="2" s="1"/>
  <c r="I960" i="2"/>
  <c r="M960" i="2"/>
  <c r="O960" i="2"/>
  <c r="Q960" i="2"/>
  <c r="I961" i="2"/>
  <c r="M961" i="2"/>
  <c r="O961" i="2"/>
  <c r="Q961" i="2"/>
  <c r="I962" i="2"/>
  <c r="M962" i="2"/>
  <c r="Q962" i="2" s="1"/>
  <c r="O962" i="2"/>
  <c r="I963" i="2"/>
  <c r="M963" i="2"/>
  <c r="Q963" i="2" s="1"/>
  <c r="I964" i="2"/>
  <c r="M964" i="2"/>
  <c r="Q964" i="2" s="1"/>
  <c r="O964" i="2"/>
  <c r="I965" i="2"/>
  <c r="M965" i="2"/>
  <c r="Q965" i="2" s="1"/>
  <c r="O965" i="2"/>
  <c r="I966" i="2"/>
  <c r="M966" i="2"/>
  <c r="I967" i="2"/>
  <c r="M967" i="2"/>
  <c r="Q967" i="2" s="1"/>
  <c r="I968" i="2"/>
  <c r="M968" i="2"/>
  <c r="I969" i="2"/>
  <c r="M969" i="2"/>
  <c r="I970" i="2"/>
  <c r="M970" i="2"/>
  <c r="I971" i="2"/>
  <c r="M971" i="2"/>
  <c r="Q971" i="2" s="1"/>
  <c r="I972" i="2"/>
  <c r="M972" i="2"/>
  <c r="O972" i="2" s="1"/>
  <c r="Q972" i="2"/>
  <c r="I973" i="2"/>
  <c r="M973" i="2"/>
  <c r="O973" i="2" s="1"/>
  <c r="Q973" i="2"/>
  <c r="I974" i="2"/>
  <c r="M974" i="2"/>
  <c r="Q974" i="2" s="1"/>
  <c r="I975" i="2"/>
  <c r="M975" i="2"/>
  <c r="Q975" i="2" s="1"/>
  <c r="I976" i="2"/>
  <c r="M976" i="2"/>
  <c r="O976" i="2"/>
  <c r="Q976" i="2"/>
  <c r="I977" i="2"/>
  <c r="M977" i="2"/>
  <c r="O977" i="2"/>
  <c r="Q977" i="2"/>
  <c r="I978" i="2"/>
  <c r="M978" i="2"/>
  <c r="Q978" i="2" s="1"/>
  <c r="O978" i="2"/>
  <c r="I979" i="2"/>
  <c r="M979" i="2"/>
  <c r="Q979" i="2" s="1"/>
  <c r="I980" i="2"/>
  <c r="M980" i="2"/>
  <c r="I981" i="2"/>
  <c r="M981" i="2"/>
  <c r="Q981" i="2" s="1"/>
  <c r="O981" i="2"/>
  <c r="I982" i="2"/>
  <c r="M982" i="2"/>
  <c r="Q982" i="2" s="1"/>
  <c r="O982" i="2"/>
  <c r="I983" i="2"/>
  <c r="M983" i="2"/>
  <c r="Q983" i="2" s="1"/>
  <c r="I984" i="2"/>
  <c r="M984" i="2"/>
  <c r="I985" i="2"/>
  <c r="M985" i="2"/>
  <c r="I986" i="2"/>
  <c r="M986" i="2"/>
  <c r="I987" i="2"/>
  <c r="M987" i="2"/>
  <c r="Q987" i="2" s="1"/>
  <c r="I988" i="2"/>
  <c r="M988" i="2"/>
  <c r="O988" i="2" s="1"/>
  <c r="Q988" i="2"/>
  <c r="I989" i="2"/>
  <c r="M989" i="2"/>
  <c r="O989" i="2" s="1"/>
  <c r="Q989" i="2"/>
  <c r="I990" i="2"/>
  <c r="M990" i="2"/>
  <c r="Q990" i="2" s="1"/>
  <c r="I991" i="2"/>
  <c r="M991" i="2"/>
  <c r="Q991" i="2" s="1"/>
  <c r="I992" i="2"/>
  <c r="M992" i="2"/>
  <c r="O992" i="2"/>
  <c r="Q992" i="2"/>
  <c r="I993" i="2"/>
  <c r="M993" i="2"/>
  <c r="O993" i="2"/>
  <c r="Q993" i="2"/>
  <c r="I994" i="2"/>
  <c r="M994" i="2"/>
  <c r="Q994" i="2" s="1"/>
  <c r="O994" i="2"/>
  <c r="I995" i="2"/>
  <c r="M995" i="2"/>
  <c r="Q995" i="2" s="1"/>
  <c r="I996" i="2"/>
  <c r="M996" i="2"/>
  <c r="Q996" i="2" s="1"/>
  <c r="O996" i="2"/>
  <c r="I997" i="2"/>
  <c r="M997" i="2"/>
  <c r="Q997" i="2" s="1"/>
  <c r="O997" i="2"/>
  <c r="I998" i="2"/>
  <c r="M998" i="2"/>
  <c r="I999" i="2"/>
  <c r="M999" i="2"/>
  <c r="Q999" i="2" s="1"/>
  <c r="I1000" i="2"/>
  <c r="M1000" i="2"/>
  <c r="I1001" i="2"/>
  <c r="M1001" i="2"/>
  <c r="I1002" i="2"/>
  <c r="M1002" i="2"/>
  <c r="I1003" i="2"/>
  <c r="M1003" i="2"/>
  <c r="Q1003" i="2" s="1"/>
  <c r="I1004" i="2"/>
  <c r="M1004" i="2"/>
  <c r="O1004" i="2" s="1"/>
  <c r="Q1004" i="2"/>
  <c r="I1005" i="2"/>
  <c r="M1005" i="2"/>
  <c r="O1005" i="2" s="1"/>
  <c r="Q1005" i="2"/>
  <c r="I1006" i="2"/>
  <c r="M1006" i="2"/>
  <c r="Q1006" i="2" s="1"/>
  <c r="I1007" i="2"/>
  <c r="M1007" i="2"/>
  <c r="Q1007" i="2" s="1"/>
  <c r="I1008" i="2"/>
  <c r="M1008" i="2"/>
  <c r="O1008" i="2"/>
  <c r="Q1008" i="2"/>
  <c r="I1009" i="2"/>
  <c r="M1009" i="2"/>
  <c r="O1009" i="2"/>
  <c r="Q1009" i="2"/>
  <c r="I1010" i="2"/>
  <c r="M1010" i="2"/>
  <c r="Q1010" i="2" s="1"/>
  <c r="O1010" i="2"/>
  <c r="I1011" i="2"/>
  <c r="M1011" i="2"/>
  <c r="Q1011" i="2" s="1"/>
  <c r="I1012" i="2"/>
  <c r="M1012" i="2"/>
  <c r="I1013" i="2"/>
  <c r="M1013" i="2"/>
  <c r="I1014" i="2"/>
  <c r="M1014" i="2"/>
  <c r="Q1014" i="2" s="1"/>
  <c r="O1014" i="2"/>
  <c r="I1015" i="2"/>
  <c r="M1015" i="2"/>
  <c r="Q1015" i="2" s="1"/>
  <c r="I1016" i="2"/>
  <c r="M1016" i="2"/>
  <c r="I1017" i="2"/>
  <c r="M1017" i="2"/>
  <c r="I1018" i="2"/>
  <c r="M1018" i="2"/>
  <c r="I1019" i="2"/>
  <c r="M1019" i="2"/>
  <c r="Q1019" i="2" s="1"/>
  <c r="I1020" i="2"/>
  <c r="M1020" i="2"/>
  <c r="O1020" i="2" s="1"/>
  <c r="Q1020" i="2"/>
  <c r="I1021" i="2"/>
  <c r="M1021" i="2"/>
  <c r="O1021" i="2" s="1"/>
  <c r="Q1021" i="2"/>
  <c r="I1022" i="2"/>
  <c r="M1022" i="2"/>
  <c r="Q1022" i="2" s="1"/>
  <c r="I1023" i="2"/>
  <c r="M1023" i="2"/>
  <c r="Q1023" i="2" s="1"/>
  <c r="I1024" i="2"/>
  <c r="M1024" i="2"/>
  <c r="O1024" i="2"/>
  <c r="Q1024" i="2"/>
  <c r="I1025" i="2"/>
  <c r="M1025" i="2"/>
  <c r="O1025" i="2"/>
  <c r="Q1025" i="2"/>
  <c r="I1026" i="2"/>
  <c r="M1026" i="2"/>
  <c r="Q1026" i="2" s="1"/>
  <c r="O1026" i="2"/>
  <c r="I1027" i="2"/>
  <c r="M1027" i="2"/>
  <c r="Q1027" i="2" s="1"/>
  <c r="I1028" i="2"/>
  <c r="M1028" i="2"/>
  <c r="Q1028" i="2" s="1"/>
  <c r="O1028" i="2"/>
  <c r="I1029" i="2"/>
  <c r="M1029" i="2"/>
  <c r="Q1029" i="2" s="1"/>
  <c r="O1029" i="2"/>
  <c r="I1030" i="2"/>
  <c r="M1030" i="2"/>
  <c r="I1031" i="2"/>
  <c r="M1031" i="2"/>
  <c r="Q1031" i="2" s="1"/>
  <c r="I1032" i="2"/>
  <c r="M1032" i="2"/>
  <c r="I1033" i="2"/>
  <c r="M1033" i="2"/>
  <c r="I1034" i="2"/>
  <c r="M1034" i="2"/>
  <c r="I1035" i="2"/>
  <c r="M1035" i="2"/>
  <c r="Q1035" i="2" s="1"/>
  <c r="I1036" i="2"/>
  <c r="M1036" i="2"/>
  <c r="O1036" i="2" s="1"/>
  <c r="Q1036" i="2"/>
  <c r="I1037" i="2"/>
  <c r="M1037" i="2"/>
  <c r="O1037" i="2" s="1"/>
  <c r="Q1037" i="2"/>
  <c r="I1038" i="2"/>
  <c r="M1038" i="2"/>
  <c r="Q1038" i="2" s="1"/>
  <c r="I1039" i="2"/>
  <c r="M1039" i="2"/>
  <c r="Q1039" i="2" s="1"/>
  <c r="I1040" i="2"/>
  <c r="M1040" i="2"/>
  <c r="O1040" i="2"/>
  <c r="Q1040" i="2"/>
  <c r="I1041" i="2"/>
  <c r="M1041" i="2"/>
  <c r="O1041" i="2"/>
  <c r="Q1041" i="2"/>
  <c r="I1042" i="2"/>
  <c r="M1042" i="2"/>
  <c r="Q1042" i="2" s="1"/>
  <c r="O1042" i="2"/>
  <c r="I1043" i="2"/>
  <c r="M1043" i="2"/>
  <c r="Q1043" i="2" s="1"/>
  <c r="I1044" i="2"/>
  <c r="M1044" i="2"/>
  <c r="I1045" i="2"/>
  <c r="M1045" i="2"/>
  <c r="Q1045" i="2" s="1"/>
  <c r="O1045" i="2"/>
  <c r="I1046" i="2"/>
  <c r="M1046" i="2"/>
  <c r="Q1046" i="2" s="1"/>
  <c r="O1046" i="2"/>
  <c r="I1047" i="2"/>
  <c r="M1047" i="2"/>
  <c r="Q1047" i="2" s="1"/>
  <c r="I1048" i="2"/>
  <c r="M1048" i="2"/>
  <c r="I1049" i="2"/>
  <c r="M1049" i="2"/>
  <c r="I1050" i="2"/>
  <c r="M1050" i="2"/>
  <c r="I1051" i="2"/>
  <c r="M1051" i="2"/>
  <c r="Q1051" i="2" s="1"/>
  <c r="I1052" i="2"/>
  <c r="M1052" i="2"/>
  <c r="O1052" i="2" s="1"/>
  <c r="Q1052" i="2"/>
  <c r="I1053" i="2"/>
  <c r="M1053" i="2"/>
  <c r="O1053" i="2" s="1"/>
  <c r="Q1053" i="2"/>
  <c r="I1054" i="2"/>
  <c r="M1054" i="2"/>
  <c r="Q1054" i="2" s="1"/>
  <c r="I1055" i="2"/>
  <c r="M1055" i="2"/>
  <c r="Q1055" i="2" s="1"/>
  <c r="I1056" i="2"/>
  <c r="M1056" i="2"/>
  <c r="O1056" i="2"/>
  <c r="Q1056" i="2"/>
  <c r="I1057" i="2"/>
  <c r="M1057" i="2"/>
  <c r="O1057" i="2"/>
  <c r="Q1057" i="2"/>
  <c r="I1058" i="2"/>
  <c r="M1058" i="2"/>
  <c r="Q1058" i="2" s="1"/>
  <c r="O1058" i="2"/>
  <c r="I1059" i="2"/>
  <c r="M1059" i="2"/>
  <c r="Q1059" i="2" s="1"/>
  <c r="I1060" i="2"/>
  <c r="M1060" i="2"/>
  <c r="Q1060" i="2" s="1"/>
  <c r="O1060" i="2"/>
  <c r="I1061" i="2"/>
  <c r="M1061" i="2"/>
  <c r="Q1061" i="2" s="1"/>
  <c r="O1061" i="2"/>
  <c r="I1062" i="2"/>
  <c r="M1062" i="2"/>
  <c r="I1063" i="2"/>
  <c r="M1063" i="2"/>
  <c r="Q1063" i="2" s="1"/>
  <c r="I1064" i="2"/>
  <c r="M1064" i="2"/>
  <c r="I1065" i="2"/>
  <c r="M1065" i="2"/>
  <c r="I1066" i="2"/>
  <c r="M1066" i="2"/>
  <c r="I1067" i="2"/>
  <c r="M1067" i="2"/>
  <c r="Q1067" i="2" s="1"/>
  <c r="I1068" i="2"/>
  <c r="M1068" i="2"/>
  <c r="O1068" i="2"/>
  <c r="Q1068" i="2"/>
  <c r="I1069" i="2"/>
  <c r="M1069" i="2"/>
  <c r="O1069" i="2"/>
  <c r="Q1069" i="2"/>
  <c r="I1070" i="2"/>
  <c r="M1070" i="2"/>
  <c r="Q1070" i="2" s="1"/>
  <c r="O1070" i="2"/>
  <c r="I1071" i="2"/>
  <c r="M1071" i="2"/>
  <c r="Q1071" i="2" s="1"/>
  <c r="I1072" i="2"/>
  <c r="M1072" i="2"/>
  <c r="O1072" i="2"/>
  <c r="Q1072" i="2"/>
  <c r="I1073" i="2"/>
  <c r="M1073" i="2"/>
  <c r="O1073" i="2"/>
  <c r="Q1073" i="2"/>
  <c r="I1074" i="2"/>
  <c r="M1074" i="2"/>
  <c r="Q1074" i="2" s="1"/>
  <c r="O1074" i="2"/>
  <c r="I1075" i="2"/>
  <c r="M1075" i="2"/>
  <c r="Q1075" i="2" s="1"/>
  <c r="I1076" i="2"/>
  <c r="M1076" i="2"/>
  <c r="Q1076" i="2" s="1"/>
  <c r="O1076" i="2"/>
  <c r="I1077" i="2"/>
  <c r="M1077" i="2"/>
  <c r="Q1077" i="2" s="1"/>
  <c r="O1077" i="2"/>
  <c r="I1078" i="2"/>
  <c r="M1078" i="2"/>
  <c r="Q1078" i="2" s="1"/>
  <c r="O1078" i="2"/>
  <c r="I1079" i="2"/>
  <c r="M1079" i="2"/>
  <c r="Q1079" i="2" s="1"/>
  <c r="I1080" i="2"/>
  <c r="M1080" i="2"/>
  <c r="I1081" i="2"/>
  <c r="M1081" i="2"/>
  <c r="I1082" i="2"/>
  <c r="M1082" i="2"/>
  <c r="I1083" i="2"/>
  <c r="M1083" i="2"/>
  <c r="Q1083" i="2" s="1"/>
  <c r="I1084" i="2"/>
  <c r="M1084" i="2"/>
  <c r="O1084" i="2"/>
  <c r="Q1084" i="2"/>
  <c r="I1085" i="2"/>
  <c r="M1085" i="2"/>
  <c r="O1085" i="2"/>
  <c r="Q1085" i="2"/>
  <c r="I1086" i="2"/>
  <c r="M1086" i="2"/>
  <c r="Q1086" i="2" s="1"/>
  <c r="O1086" i="2"/>
  <c r="I1087" i="2"/>
  <c r="M1087" i="2"/>
  <c r="Q1087" i="2" s="1"/>
  <c r="I1088" i="2"/>
  <c r="M1088" i="2"/>
  <c r="O1088" i="2"/>
  <c r="Q1088" i="2"/>
  <c r="I1089" i="2"/>
  <c r="M1089" i="2"/>
  <c r="O1089" i="2"/>
  <c r="Q1089" i="2"/>
  <c r="I1090" i="2"/>
  <c r="M1090" i="2"/>
  <c r="Q1090" i="2" s="1"/>
  <c r="O1090" i="2"/>
  <c r="I1091" i="2"/>
  <c r="M1091" i="2"/>
  <c r="Q1091" i="2" s="1"/>
  <c r="I1092" i="2"/>
  <c r="M1092" i="2"/>
  <c r="I1093" i="2"/>
  <c r="M1093" i="2"/>
  <c r="I1094" i="2"/>
  <c r="M1094" i="2"/>
  <c r="Q1094" i="2" s="1"/>
  <c r="O1094" i="2"/>
  <c r="I1095" i="2"/>
  <c r="M1095" i="2"/>
  <c r="Q1095" i="2" s="1"/>
  <c r="I1096" i="2"/>
  <c r="M1096" i="2"/>
  <c r="I1097" i="2"/>
  <c r="M1097" i="2"/>
  <c r="I1098" i="2"/>
  <c r="M1098" i="2"/>
  <c r="I1099" i="2"/>
  <c r="M1099" i="2"/>
  <c r="Q1099" i="2" s="1"/>
  <c r="I1100" i="2"/>
  <c r="M1100" i="2"/>
  <c r="O1100" i="2" s="1"/>
  <c r="Q1100" i="2"/>
  <c r="I1101" i="2"/>
  <c r="M1101" i="2"/>
  <c r="O1101" i="2" s="1"/>
  <c r="Q1101" i="2"/>
  <c r="I1102" i="2"/>
  <c r="M1102" i="2"/>
  <c r="Q1102" i="2" s="1"/>
  <c r="I1103" i="2"/>
  <c r="M1103" i="2"/>
  <c r="Q1103" i="2" s="1"/>
  <c r="I1104" i="2"/>
  <c r="M1104" i="2"/>
  <c r="O1104" i="2"/>
  <c r="Q1104" i="2"/>
  <c r="I1105" i="2"/>
  <c r="M1105" i="2"/>
  <c r="O1105" i="2"/>
  <c r="Q1105" i="2"/>
  <c r="I1106" i="2"/>
  <c r="M1106" i="2"/>
  <c r="Q1106" i="2" s="1"/>
  <c r="O1106" i="2"/>
  <c r="I1107" i="2"/>
  <c r="M1107" i="2"/>
  <c r="Q1107" i="2" s="1"/>
  <c r="I1108" i="2"/>
  <c r="M1108" i="2"/>
  <c r="Q1108" i="2" s="1"/>
  <c r="O1108" i="2"/>
  <c r="I1109" i="2"/>
  <c r="M1109" i="2"/>
  <c r="Q1109" i="2" s="1"/>
  <c r="O1109" i="2"/>
  <c r="I1110" i="2"/>
  <c r="M1110" i="2"/>
  <c r="I1111" i="2"/>
  <c r="M1111" i="2"/>
  <c r="Q1111" i="2" s="1"/>
  <c r="I1112" i="2"/>
  <c r="M1112" i="2"/>
  <c r="I1113" i="2"/>
  <c r="M1113" i="2"/>
  <c r="I1114" i="2"/>
  <c r="M1114" i="2"/>
  <c r="I1115" i="2"/>
  <c r="M1115" i="2"/>
  <c r="Q1115" i="2" s="1"/>
  <c r="I1116" i="2"/>
  <c r="M1116" i="2"/>
  <c r="O1116" i="2" s="1"/>
  <c r="Q1116" i="2"/>
  <c r="I1117" i="2"/>
  <c r="M1117" i="2"/>
  <c r="O1117" i="2" s="1"/>
  <c r="Q1117" i="2"/>
  <c r="I1118" i="2"/>
  <c r="M1118" i="2"/>
  <c r="Q1118" i="2" s="1"/>
  <c r="I1119" i="2"/>
  <c r="M1119" i="2"/>
  <c r="Q1119" i="2" s="1"/>
  <c r="I1120" i="2"/>
  <c r="M1120" i="2"/>
  <c r="O1120" i="2"/>
  <c r="Q1120" i="2"/>
  <c r="I1121" i="2"/>
  <c r="M1121" i="2"/>
  <c r="O1121" i="2"/>
  <c r="Q1121" i="2"/>
  <c r="I1122" i="2"/>
  <c r="M1122" i="2"/>
  <c r="Q1122" i="2" s="1"/>
  <c r="O1122" i="2"/>
  <c r="I1123" i="2"/>
  <c r="M1123" i="2"/>
  <c r="Q1123" i="2" s="1"/>
  <c r="I1124" i="2"/>
  <c r="M1124" i="2"/>
  <c r="I1125" i="2"/>
  <c r="M1125" i="2"/>
  <c r="Q1125" i="2" s="1"/>
  <c r="O1125" i="2"/>
  <c r="I1126" i="2"/>
  <c r="M1126" i="2"/>
  <c r="Q1126" i="2" s="1"/>
  <c r="O1126" i="2"/>
  <c r="I1127" i="2"/>
  <c r="M1127" i="2"/>
  <c r="Q1127" i="2" s="1"/>
  <c r="I1128" i="2"/>
  <c r="M1128" i="2"/>
  <c r="I1129" i="2"/>
  <c r="M1129" i="2"/>
  <c r="I1130" i="2"/>
  <c r="M1130" i="2"/>
  <c r="I1131" i="2"/>
  <c r="M1131" i="2"/>
  <c r="I1132" i="2"/>
  <c r="M1132" i="2"/>
  <c r="O1132" i="2" s="1"/>
  <c r="Q1132" i="2"/>
  <c r="I1133" i="2"/>
  <c r="M1133" i="2"/>
  <c r="O1133" i="2" s="1"/>
  <c r="Q1133" i="2"/>
  <c r="I1134" i="2"/>
  <c r="M1134" i="2"/>
  <c r="Q1134" i="2" s="1"/>
  <c r="I1135" i="2"/>
  <c r="M1135" i="2"/>
  <c r="I1136" i="2"/>
  <c r="M1136" i="2"/>
  <c r="O1136" i="2"/>
  <c r="Q1136" i="2"/>
  <c r="I1137" i="2"/>
  <c r="M1137" i="2"/>
  <c r="O1137" i="2"/>
  <c r="Q1137" i="2"/>
  <c r="I1138" i="2"/>
  <c r="M1138" i="2"/>
  <c r="Q1138" i="2" s="1"/>
  <c r="O1138" i="2"/>
  <c r="I1139" i="2"/>
  <c r="M1139" i="2"/>
  <c r="I1140" i="2"/>
  <c r="M1140" i="2"/>
  <c r="Q1140" i="2" s="1"/>
  <c r="O1140" i="2"/>
  <c r="I1141" i="2"/>
  <c r="M1141" i="2"/>
  <c r="Q1141" i="2" s="1"/>
  <c r="O1141" i="2"/>
  <c r="I1142" i="2"/>
  <c r="M1142" i="2"/>
  <c r="I1143" i="2"/>
  <c r="M1143" i="2"/>
  <c r="I1144" i="2"/>
  <c r="M1144" i="2"/>
  <c r="I1145" i="2"/>
  <c r="M1145" i="2"/>
  <c r="I1146" i="2"/>
  <c r="M1146" i="2"/>
  <c r="I1147" i="2"/>
  <c r="M1147" i="2"/>
  <c r="I1148" i="2"/>
  <c r="M1148" i="2"/>
  <c r="O1148" i="2"/>
  <c r="Q1148" i="2"/>
  <c r="I1149" i="2"/>
  <c r="M1149" i="2"/>
  <c r="O1149" i="2"/>
  <c r="Q1149" i="2"/>
  <c r="I1150" i="2"/>
  <c r="M1150" i="2"/>
  <c r="Q1150" i="2" s="1"/>
  <c r="O1150" i="2"/>
  <c r="I1151" i="2"/>
  <c r="M1151" i="2"/>
  <c r="I1152" i="2"/>
  <c r="M1152" i="2"/>
  <c r="O1152" i="2"/>
  <c r="Q1152" i="2"/>
  <c r="I1153" i="2"/>
  <c r="M1153" i="2"/>
  <c r="O1153" i="2"/>
  <c r="Q1153" i="2"/>
  <c r="I1154" i="2"/>
  <c r="M1154" i="2"/>
  <c r="Q1154" i="2" s="1"/>
  <c r="I1155" i="2"/>
  <c r="M1155" i="2"/>
  <c r="I1156" i="2"/>
  <c r="M1156" i="2"/>
  <c r="O1156" i="2"/>
  <c r="Q1156" i="2"/>
  <c r="I1157" i="2"/>
  <c r="M1157" i="2"/>
  <c r="O1157" i="2"/>
  <c r="Q1157" i="2"/>
  <c r="I1158" i="2"/>
  <c r="M1158" i="2"/>
  <c r="Q1158" i="2" s="1"/>
  <c r="O1158" i="2"/>
  <c r="I1159" i="2"/>
  <c r="M1159" i="2"/>
  <c r="I1160" i="2"/>
  <c r="M1160" i="2"/>
  <c r="Q1160" i="2" s="1"/>
  <c r="O1160" i="2"/>
  <c r="I1161" i="2"/>
  <c r="M1161" i="2"/>
  <c r="I1162" i="2"/>
  <c r="M1162" i="2"/>
  <c r="Q1162" i="2" s="1"/>
  <c r="O1162" i="2"/>
  <c r="I1163" i="2"/>
  <c r="M1163" i="2"/>
  <c r="I1164" i="2"/>
  <c r="M1164" i="2"/>
  <c r="I1165" i="2"/>
  <c r="M1165" i="2"/>
  <c r="I1166" i="2"/>
  <c r="M1166" i="2"/>
  <c r="I1167" i="2"/>
  <c r="M1167" i="2"/>
  <c r="I1168" i="2"/>
  <c r="M1168" i="2"/>
  <c r="O1168" i="2" s="1"/>
  <c r="Q1168" i="2"/>
  <c r="I1169" i="2"/>
  <c r="M1169" i="2"/>
  <c r="O1169" i="2" s="1"/>
  <c r="Q1169" i="2"/>
  <c r="I1170" i="2"/>
  <c r="M1170" i="2"/>
  <c r="Q1170" i="2" s="1"/>
  <c r="I1171" i="2"/>
  <c r="M1171" i="2"/>
  <c r="I1172" i="2"/>
  <c r="M1172" i="2"/>
  <c r="O1172" i="2" s="1"/>
  <c r="Q1172" i="2"/>
  <c r="I1173" i="2"/>
  <c r="M1173" i="2"/>
  <c r="O1173" i="2" s="1"/>
  <c r="Q1173" i="2"/>
  <c r="I1174" i="2"/>
  <c r="M1174" i="2"/>
  <c r="Q1174" i="2" s="1"/>
  <c r="I1175" i="2"/>
  <c r="M1175" i="2"/>
  <c r="I1176" i="2"/>
  <c r="M1176" i="2"/>
  <c r="O1176" i="2" s="1"/>
  <c r="Q1176" i="2"/>
  <c r="I1177" i="2"/>
  <c r="M1177" i="2"/>
  <c r="O1177" i="2" s="1"/>
  <c r="Q1177" i="2"/>
  <c r="I1178" i="2"/>
  <c r="M1178" i="2"/>
  <c r="Q1178" i="2" s="1"/>
  <c r="I1179" i="2"/>
  <c r="M1179" i="2"/>
  <c r="I1180" i="2"/>
  <c r="M1180" i="2"/>
  <c r="O1180" i="2"/>
  <c r="Q1180" i="2"/>
  <c r="I1181" i="2"/>
  <c r="M1181" i="2"/>
  <c r="O1181" i="2"/>
  <c r="Q1181" i="2"/>
  <c r="I1182" i="2"/>
  <c r="M1182" i="2"/>
  <c r="Q1182" i="2" s="1"/>
  <c r="O1182" i="2"/>
  <c r="I1183" i="2"/>
  <c r="M1183" i="2"/>
  <c r="I1184" i="2"/>
  <c r="M1184" i="2"/>
  <c r="Q1184" i="2" s="1"/>
  <c r="O1184" i="2"/>
  <c r="I1185" i="2"/>
  <c r="M1185" i="2"/>
  <c r="I1186" i="2"/>
  <c r="M1186" i="2"/>
  <c r="Q1186" i="2" s="1"/>
  <c r="I1187" i="2"/>
  <c r="M1187" i="2"/>
  <c r="I1188" i="2"/>
  <c r="M1188" i="2"/>
  <c r="I1189" i="2"/>
  <c r="M1189" i="2"/>
  <c r="Q1189" i="2" s="1"/>
  <c r="O1189" i="2"/>
  <c r="I1190" i="2"/>
  <c r="M1190" i="2"/>
  <c r="Q1190" i="2" s="1"/>
  <c r="I1191" i="2"/>
  <c r="M1191" i="2"/>
  <c r="I1192" i="2"/>
  <c r="M1192" i="2"/>
  <c r="Q1192" i="2" s="1"/>
  <c r="O1192" i="2"/>
  <c r="I1193" i="2"/>
  <c r="M1193" i="2"/>
  <c r="I1194" i="2"/>
  <c r="M1194" i="2"/>
  <c r="Q1194" i="2" s="1"/>
  <c r="O1194" i="2"/>
  <c r="I1195" i="2"/>
  <c r="M1195" i="2"/>
  <c r="O1195" i="2" s="1"/>
  <c r="Q1195" i="2"/>
  <c r="I1196" i="2"/>
  <c r="M1196" i="2"/>
  <c r="O1196" i="2"/>
  <c r="Q1196" i="2"/>
  <c r="I1197" i="2"/>
  <c r="M1197" i="2"/>
  <c r="O1197" i="2" s="1"/>
  <c r="I1198" i="2"/>
  <c r="M1198" i="2"/>
  <c r="Q1198" i="2" s="1"/>
  <c r="I1199" i="2"/>
  <c r="M1199" i="2"/>
  <c r="O1199" i="2" s="1"/>
  <c r="I1200" i="2"/>
  <c r="M1200" i="2"/>
  <c r="Q1200" i="2" s="1"/>
  <c r="O1200" i="2"/>
  <c r="I1201" i="2"/>
  <c r="M1201" i="2"/>
  <c r="O1201" i="2" s="1"/>
  <c r="I1202" i="2"/>
  <c r="M1202" i="2"/>
  <c r="Q1202" i="2" s="1"/>
  <c r="I1203" i="2"/>
  <c r="M1203" i="2"/>
  <c r="O1203" i="2" s="1"/>
  <c r="I1204" i="2"/>
  <c r="M1204" i="2"/>
  <c r="O1204" i="2" s="1"/>
  <c r="Q1204" i="2"/>
  <c r="I1205" i="2"/>
  <c r="M1205" i="2"/>
  <c r="O1205" i="2" s="1"/>
  <c r="I1206" i="2"/>
  <c r="M1206" i="2"/>
  <c r="Q1206" i="2" s="1"/>
  <c r="I1207" i="2"/>
  <c r="M1207" i="2"/>
  <c r="O1207" i="2" s="1"/>
  <c r="I1208" i="2"/>
  <c r="M1208" i="2"/>
  <c r="I1209" i="2"/>
  <c r="M1209" i="2"/>
  <c r="I1210" i="2"/>
  <c r="M1210" i="2"/>
  <c r="I1211" i="2"/>
  <c r="M1211" i="2"/>
  <c r="O1211" i="2" s="1"/>
  <c r="Q1211" i="2"/>
  <c r="I1212" i="2"/>
  <c r="M1212" i="2"/>
  <c r="O1212" i="2"/>
  <c r="Q1212" i="2"/>
  <c r="I1213" i="2"/>
  <c r="M1213" i="2"/>
  <c r="O1213" i="2" s="1"/>
  <c r="I1214" i="2"/>
  <c r="M1214" i="2"/>
  <c r="Q1214" i="2" s="1"/>
  <c r="I1215" i="2"/>
  <c r="M1215" i="2"/>
  <c r="O1215" i="2" s="1"/>
  <c r="I1216" i="2"/>
  <c r="M1216" i="2"/>
  <c r="I1217" i="2"/>
  <c r="M1217" i="2"/>
  <c r="O1217" i="2" s="1"/>
  <c r="I1218" i="2"/>
  <c r="M1218" i="2"/>
  <c r="Q1218" i="2" s="1"/>
  <c r="I1219" i="2"/>
  <c r="M1219" i="2"/>
  <c r="O1219" i="2" s="1"/>
  <c r="I1220" i="2"/>
  <c r="M1220" i="2"/>
  <c r="O1220" i="2"/>
  <c r="Q1220" i="2"/>
  <c r="I1221" i="2"/>
  <c r="M1221" i="2"/>
  <c r="O1221" i="2" s="1"/>
  <c r="Q1221" i="2"/>
  <c r="I1222" i="2"/>
  <c r="M1222" i="2"/>
  <c r="Q1222" i="2" s="1"/>
  <c r="I1223" i="2"/>
  <c r="M1223" i="2"/>
  <c r="O1223" i="2" s="1"/>
  <c r="I1224" i="2"/>
  <c r="M1224" i="2"/>
  <c r="O1224" i="2"/>
  <c r="Q1224" i="2"/>
  <c r="I1225" i="2"/>
  <c r="M1225" i="2"/>
  <c r="O1225" i="2"/>
  <c r="Q1225" i="2"/>
  <c r="I1226" i="2"/>
  <c r="M1226" i="2"/>
  <c r="Q1226" i="2" s="1"/>
  <c r="I1227" i="2"/>
  <c r="M1227" i="2"/>
  <c r="I1228" i="2"/>
  <c r="M1228" i="2"/>
  <c r="Q1228" i="2" s="1"/>
  <c r="O1228" i="2"/>
  <c r="I1229" i="2"/>
  <c r="M1229" i="2"/>
  <c r="O1229" i="2" s="1"/>
  <c r="I1230" i="2"/>
  <c r="M1230" i="2"/>
  <c r="Q1230" i="2" s="1"/>
  <c r="I1231" i="2"/>
  <c r="M1231" i="2"/>
  <c r="O1231" i="2" s="1"/>
  <c r="I1232" i="2"/>
  <c r="M1232" i="2"/>
  <c r="O1232" i="2" s="1"/>
  <c r="Q1232" i="2"/>
  <c r="I1233" i="2"/>
  <c r="M1233" i="2"/>
  <c r="O1233" i="2" s="1"/>
  <c r="I1234" i="2"/>
  <c r="M1234" i="2"/>
  <c r="Q1234" i="2" s="1"/>
  <c r="I1235" i="2"/>
  <c r="M1235" i="2"/>
  <c r="O1235" i="2" s="1"/>
  <c r="I1236" i="2"/>
  <c r="M1236" i="2"/>
  <c r="Q1236" i="2" s="1"/>
  <c r="O1236" i="2"/>
  <c r="I1237" i="2"/>
  <c r="M1237" i="2"/>
  <c r="I1238" i="2"/>
  <c r="M1238" i="2"/>
  <c r="Q1238" i="2" s="1"/>
  <c r="I1239" i="2"/>
  <c r="M1239" i="2"/>
  <c r="O1239" i="2" s="1"/>
  <c r="I1240" i="2"/>
  <c r="M1240" i="2"/>
  <c r="O1240" i="2"/>
  <c r="Q1240" i="2"/>
  <c r="I1241" i="2"/>
  <c r="M1241" i="2"/>
  <c r="O1241" i="2"/>
  <c r="Q1241" i="2"/>
  <c r="I1242" i="2"/>
  <c r="M1242" i="2"/>
  <c r="Q1242" i="2" s="1"/>
  <c r="O1242" i="2"/>
  <c r="I1243" i="2"/>
  <c r="M1243" i="2"/>
  <c r="O1243" i="2" s="1"/>
  <c r="I1244" i="2"/>
  <c r="M1244" i="2"/>
  <c r="I1245" i="2"/>
  <c r="M1245" i="2"/>
  <c r="O1245" i="2" s="1"/>
  <c r="I1246" i="2"/>
  <c r="M1246" i="2"/>
  <c r="Q1246" i="2" s="1"/>
  <c r="I1247" i="2"/>
  <c r="M1247" i="2"/>
  <c r="O1247" i="2" s="1"/>
  <c r="I1248" i="2"/>
  <c r="M1248" i="2"/>
  <c r="O1248" i="2"/>
  <c r="Q1248" i="2"/>
  <c r="I1249" i="2"/>
  <c r="M1249" i="2"/>
  <c r="O1249" i="2" s="1"/>
  <c r="I1250" i="2"/>
  <c r="M1250" i="2"/>
  <c r="Q1250" i="2" s="1"/>
  <c r="I1251" i="2"/>
  <c r="M1251" i="2"/>
  <c r="O1251" i="2" s="1"/>
  <c r="I1252" i="2"/>
  <c r="M1252" i="2"/>
  <c r="I1253" i="2"/>
  <c r="M1253" i="2"/>
  <c r="I1254" i="2"/>
  <c r="M1254" i="2"/>
  <c r="Q1254" i="2" s="1"/>
  <c r="I1255" i="2"/>
  <c r="M1255" i="2"/>
  <c r="O1255" i="2" s="1"/>
  <c r="Q1255" i="2"/>
  <c r="I1256" i="2"/>
  <c r="M1256" i="2"/>
  <c r="I1257" i="2"/>
  <c r="M1257" i="2"/>
  <c r="O1257" i="2" s="1"/>
  <c r="I1258" i="2"/>
  <c r="M1258" i="2"/>
  <c r="O1258" i="2" s="1"/>
  <c r="I1259" i="2"/>
  <c r="M1259" i="2"/>
  <c r="I1260" i="2"/>
  <c r="M1260" i="2"/>
  <c r="Q1260" i="2" s="1"/>
  <c r="O1260" i="2"/>
  <c r="I1261" i="2"/>
  <c r="M1261" i="2"/>
  <c r="O1261" i="2" s="1"/>
  <c r="I1262" i="2"/>
  <c r="M1262" i="2"/>
  <c r="O1262" i="2" s="1"/>
  <c r="I1263" i="2"/>
  <c r="M1263" i="2"/>
  <c r="O1263" i="2" s="1"/>
  <c r="I1264" i="2"/>
  <c r="M1264" i="2"/>
  <c r="O1264" i="2"/>
  <c r="Q1264" i="2"/>
  <c r="I1265" i="2"/>
  <c r="M1265" i="2"/>
  <c r="O1265" i="2" s="1"/>
  <c r="I1266" i="2"/>
  <c r="M1266" i="2"/>
  <c r="O1266" i="2" s="1"/>
  <c r="I1267" i="2"/>
  <c r="M1267" i="2"/>
  <c r="O1267" i="2" s="1"/>
  <c r="Q1267" i="2"/>
  <c r="I1268" i="2"/>
  <c r="M1268" i="2"/>
  <c r="O1268" i="2"/>
  <c r="Q1268" i="2"/>
  <c r="I1269" i="2"/>
  <c r="M1269" i="2"/>
  <c r="O1269" i="2" s="1"/>
  <c r="I1270" i="2"/>
  <c r="M1270" i="2"/>
  <c r="O1270" i="2" s="1"/>
  <c r="I1271" i="2"/>
  <c r="M1271" i="2"/>
  <c r="O1271" i="2" s="1"/>
  <c r="Q1271" i="2"/>
  <c r="I1272" i="2"/>
  <c r="M1272" i="2"/>
  <c r="I1273" i="2"/>
  <c r="M1273" i="2"/>
  <c r="O1273" i="2" s="1"/>
  <c r="I1274" i="2"/>
  <c r="M1274" i="2"/>
  <c r="O1274" i="2" s="1"/>
  <c r="I1275" i="2"/>
  <c r="M1275" i="2"/>
  <c r="I1276" i="2"/>
  <c r="M1276" i="2"/>
  <c r="Q1276" i="2" s="1"/>
  <c r="O1276" i="2"/>
  <c r="I1277" i="2"/>
  <c r="M1277" i="2"/>
  <c r="O1277" i="2" s="1"/>
  <c r="I1278" i="2"/>
  <c r="M1278" i="2"/>
  <c r="O1278" i="2" s="1"/>
  <c r="I1279" i="2"/>
  <c r="M1279" i="2"/>
  <c r="O1279" i="2" s="1"/>
  <c r="I1280" i="2"/>
  <c r="M1280" i="2"/>
  <c r="O1280" i="2"/>
  <c r="Q1280" i="2"/>
  <c r="I1281" i="2"/>
  <c r="M1281" i="2"/>
  <c r="O1281" i="2" s="1"/>
  <c r="I1282" i="2"/>
  <c r="M1282" i="2"/>
  <c r="O1282" i="2" s="1"/>
  <c r="I1283" i="2"/>
  <c r="M1283" i="2"/>
  <c r="O1283" i="2" s="1"/>
  <c r="Q1283" i="2"/>
  <c r="I1284" i="2"/>
  <c r="M1284" i="2"/>
  <c r="O1284" i="2"/>
  <c r="Q1284" i="2"/>
  <c r="I1285" i="2"/>
  <c r="M1285" i="2"/>
  <c r="O1285" i="2" s="1"/>
  <c r="I1286" i="2"/>
  <c r="M1286" i="2"/>
  <c r="O1286" i="2" s="1"/>
  <c r="I1287" i="2"/>
  <c r="M1287" i="2"/>
  <c r="O1287" i="2" s="1"/>
  <c r="I1288" i="2"/>
  <c r="M1288" i="2"/>
  <c r="I1289" i="2"/>
  <c r="M1289" i="2"/>
  <c r="O1289" i="2" s="1"/>
  <c r="I1290" i="2"/>
  <c r="M1290" i="2"/>
  <c r="O1290" i="2" s="1"/>
  <c r="I1291" i="2"/>
  <c r="M1291" i="2"/>
  <c r="I1292" i="2"/>
  <c r="M1292" i="2"/>
  <c r="Q1292" i="2" s="1"/>
  <c r="I1293" i="2"/>
  <c r="M1293" i="2"/>
  <c r="O1293" i="2" s="1"/>
  <c r="I1294" i="2"/>
  <c r="M1294" i="2"/>
  <c r="O1294" i="2" s="1"/>
  <c r="I1295" i="2"/>
  <c r="M1295" i="2"/>
  <c r="O1295" i="2" s="1"/>
  <c r="Q1295" i="2"/>
  <c r="I1296" i="2"/>
  <c r="M1296" i="2"/>
  <c r="O1296" i="2"/>
  <c r="Q1296" i="2"/>
  <c r="I1297" i="2"/>
  <c r="M1297" i="2"/>
  <c r="O1297" i="2" s="1"/>
  <c r="I1298" i="2"/>
  <c r="M1298" i="2"/>
  <c r="O1298" i="2" s="1"/>
  <c r="I1299" i="2"/>
  <c r="M1299" i="2"/>
  <c r="O1299" i="2" s="1"/>
  <c r="Q1299" i="2"/>
  <c r="I1300" i="2"/>
  <c r="M1300" i="2"/>
  <c r="O1300" i="2"/>
  <c r="Q1300" i="2"/>
  <c r="I1301" i="2"/>
  <c r="M1301" i="2"/>
  <c r="O1301" i="2" s="1"/>
  <c r="I1302" i="2"/>
  <c r="M1302" i="2"/>
  <c r="O1302" i="2" s="1"/>
  <c r="I1303" i="2"/>
  <c r="M1303" i="2"/>
  <c r="O1303" i="2" s="1"/>
  <c r="I1304" i="2"/>
  <c r="M1304" i="2"/>
  <c r="I1305" i="2"/>
  <c r="M1305" i="2"/>
  <c r="O1305" i="2" s="1"/>
  <c r="I1306" i="2"/>
  <c r="M1306" i="2"/>
  <c r="O1306" i="2" s="1"/>
  <c r="I1307" i="2"/>
  <c r="M1307" i="2"/>
  <c r="I1308" i="2"/>
  <c r="M1308" i="2"/>
  <c r="Q1308" i="2" s="1"/>
  <c r="O1308" i="2"/>
  <c r="I1309" i="2"/>
  <c r="M1309" i="2"/>
  <c r="O1309" i="2" s="1"/>
  <c r="I1310" i="2"/>
  <c r="M1310" i="2"/>
  <c r="O1310" i="2" s="1"/>
  <c r="I1311" i="2"/>
  <c r="M1311" i="2"/>
  <c r="I1312" i="2"/>
  <c r="M1312" i="2"/>
  <c r="O1312" i="2"/>
  <c r="Q1312" i="2"/>
  <c r="I1313" i="2"/>
  <c r="M1313" i="2"/>
  <c r="O1313" i="2" s="1"/>
  <c r="I1314" i="2"/>
  <c r="M1314" i="2"/>
  <c r="O1314" i="2" s="1"/>
  <c r="I1315" i="2"/>
  <c r="M1315" i="2"/>
  <c r="O1315" i="2" s="1"/>
  <c r="Q1315" i="2"/>
  <c r="I1316" i="2"/>
  <c r="M1316" i="2"/>
  <c r="O1316" i="2"/>
  <c r="Q1316" i="2"/>
  <c r="I1317" i="2"/>
  <c r="M1317" i="2"/>
  <c r="O1317" i="2" s="1"/>
  <c r="I1318" i="2"/>
  <c r="M1318" i="2"/>
  <c r="O1318" i="2" s="1"/>
  <c r="I1319" i="2"/>
  <c r="M1319" i="2"/>
  <c r="O1319" i="2" s="1"/>
  <c r="Q1319" i="2"/>
  <c r="I1320" i="2"/>
  <c r="M1320" i="2"/>
  <c r="I1321" i="2"/>
  <c r="M1321" i="2"/>
  <c r="O1321" i="2" s="1"/>
  <c r="I1322" i="2"/>
  <c r="M1322" i="2"/>
  <c r="O1322" i="2" s="1"/>
  <c r="I1323" i="2"/>
  <c r="M1323" i="2"/>
  <c r="I1324" i="2"/>
  <c r="M1324" i="2"/>
  <c r="Q1324" i="2" s="1"/>
  <c r="O1324" i="2"/>
  <c r="I1325" i="2"/>
  <c r="M1325" i="2"/>
  <c r="O1325" i="2" s="1"/>
  <c r="I1326" i="2"/>
  <c r="M1326" i="2"/>
  <c r="O1326" i="2" s="1"/>
  <c r="I1327" i="2"/>
  <c r="M1327" i="2"/>
  <c r="I1328" i="2"/>
  <c r="M1328" i="2"/>
  <c r="O1328" i="2"/>
  <c r="Q1328" i="2"/>
  <c r="I1329" i="2"/>
  <c r="M1329" i="2"/>
  <c r="O1329" i="2" s="1"/>
  <c r="I1330" i="2"/>
  <c r="M1330" i="2"/>
  <c r="O1330" i="2" s="1"/>
  <c r="I1331" i="2"/>
  <c r="M1331" i="2"/>
  <c r="O1331" i="2" s="1"/>
  <c r="Q1331" i="2"/>
  <c r="I1332" i="2"/>
  <c r="M1332" i="2"/>
  <c r="O1332" i="2"/>
  <c r="Q1332" i="2"/>
  <c r="I1333" i="2"/>
  <c r="M1333" i="2"/>
  <c r="O1333" i="2" s="1"/>
  <c r="I1334" i="2"/>
  <c r="M1334" i="2"/>
  <c r="O1334" i="2" s="1"/>
  <c r="I1335" i="2"/>
  <c r="M1335" i="2"/>
  <c r="O1335" i="2" s="1"/>
  <c r="Q1335" i="2"/>
  <c r="I1336" i="2"/>
  <c r="M1336" i="2"/>
  <c r="I1337" i="2"/>
  <c r="M1337" i="2"/>
  <c r="O1337" i="2" s="1"/>
  <c r="I1338" i="2"/>
  <c r="M1338" i="2"/>
  <c r="O1338" i="2" s="1"/>
  <c r="I1339" i="2"/>
  <c r="M1339" i="2"/>
  <c r="I1340" i="2"/>
  <c r="M1340" i="2"/>
  <c r="Q1340" i="2" s="1"/>
  <c r="O1340" i="2"/>
  <c r="I1341" i="2"/>
  <c r="M1341" i="2"/>
  <c r="O1341" i="2" s="1"/>
  <c r="I1342" i="2"/>
  <c r="M1342" i="2"/>
  <c r="O1342" i="2" s="1"/>
  <c r="I1343" i="2"/>
  <c r="M1343" i="2"/>
  <c r="I1344" i="2"/>
  <c r="M1344" i="2"/>
  <c r="O1344" i="2"/>
  <c r="Q1344" i="2"/>
  <c r="I1345" i="2"/>
  <c r="M1345" i="2"/>
  <c r="O1345" i="2" s="1"/>
  <c r="I1346" i="2"/>
  <c r="M1346" i="2"/>
  <c r="O1346" i="2" s="1"/>
  <c r="I1347" i="2"/>
  <c r="M1347" i="2"/>
  <c r="O1347" i="2" s="1"/>
  <c r="Q1347" i="2"/>
  <c r="I1348" i="2"/>
  <c r="M1348" i="2"/>
  <c r="O1348" i="2"/>
  <c r="Q1348" i="2"/>
  <c r="I1349" i="2"/>
  <c r="M1349" i="2"/>
  <c r="O1349" i="2" s="1"/>
  <c r="I1350" i="2"/>
  <c r="M1350" i="2"/>
  <c r="O1350" i="2" s="1"/>
  <c r="I1351" i="2"/>
  <c r="M1351" i="2"/>
  <c r="O1351" i="2" s="1"/>
  <c r="I1352" i="2"/>
  <c r="M1352" i="2"/>
  <c r="I1353" i="2"/>
  <c r="M1353" i="2"/>
  <c r="O1353" i="2" s="1"/>
  <c r="I1354" i="2"/>
  <c r="M1354" i="2"/>
  <c r="O1354" i="2" s="1"/>
  <c r="I1355" i="2"/>
  <c r="M1355" i="2"/>
  <c r="I1356" i="2"/>
  <c r="M1356" i="2"/>
  <c r="I1357" i="2"/>
  <c r="M1357" i="2"/>
  <c r="O1357" i="2" s="1"/>
  <c r="I1358" i="2"/>
  <c r="M1358" i="2"/>
  <c r="O1358" i="2" s="1"/>
  <c r="I1359" i="2"/>
  <c r="M1359" i="2"/>
  <c r="O1359" i="2" s="1"/>
  <c r="Q1359" i="2"/>
  <c r="I1360" i="2"/>
  <c r="M1360" i="2"/>
  <c r="O1360" i="2"/>
  <c r="Q1360" i="2"/>
  <c r="I1361" i="2"/>
  <c r="M1361" i="2"/>
  <c r="O1361" i="2" s="1"/>
  <c r="I1362" i="2"/>
  <c r="M1362" i="2"/>
  <c r="O1362" i="2" s="1"/>
  <c r="I1363" i="2"/>
  <c r="M1363" i="2"/>
  <c r="O1363" i="2" s="1"/>
  <c r="Q1363" i="2"/>
  <c r="I1364" i="2"/>
  <c r="M1364" i="2"/>
  <c r="O1364" i="2"/>
  <c r="Q1364" i="2"/>
  <c r="I1365" i="2"/>
  <c r="M1365" i="2"/>
  <c r="O1365" i="2" s="1"/>
  <c r="I1366" i="2"/>
  <c r="M1366" i="2"/>
  <c r="O1366" i="2" s="1"/>
  <c r="I1367" i="2"/>
  <c r="M1367" i="2"/>
  <c r="O1367" i="2" s="1"/>
  <c r="I1368" i="2"/>
  <c r="M1368" i="2"/>
  <c r="I1369" i="2"/>
  <c r="M1369" i="2"/>
  <c r="O1369" i="2" s="1"/>
  <c r="I1370" i="2"/>
  <c r="M1370" i="2"/>
  <c r="O1370" i="2" s="1"/>
  <c r="I1371" i="2"/>
  <c r="M1371" i="2"/>
  <c r="I1372" i="2"/>
  <c r="M1372" i="2"/>
  <c r="Q1372" i="2" s="1"/>
  <c r="O1372" i="2"/>
  <c r="I1373" i="2"/>
  <c r="M1373" i="2"/>
  <c r="O1373" i="2" s="1"/>
  <c r="I1374" i="2"/>
  <c r="M1374" i="2"/>
  <c r="O1374" i="2" s="1"/>
  <c r="I1375" i="2"/>
  <c r="M1375" i="2"/>
  <c r="O1375" i="2" s="1"/>
  <c r="I1376" i="2"/>
  <c r="M1376" i="2"/>
  <c r="O1376" i="2"/>
  <c r="Q1376" i="2"/>
  <c r="I1377" i="2"/>
  <c r="M1377" i="2"/>
  <c r="O1377" i="2" s="1"/>
  <c r="I1378" i="2"/>
  <c r="M1378" i="2"/>
  <c r="O1378" i="2" s="1"/>
  <c r="I1379" i="2"/>
  <c r="M1379" i="2"/>
  <c r="O1379" i="2" s="1"/>
  <c r="Q1379" i="2"/>
  <c r="I1380" i="2"/>
  <c r="M1380" i="2"/>
  <c r="O1380" i="2"/>
  <c r="Q1380" i="2"/>
  <c r="I1381" i="2"/>
  <c r="M1381" i="2"/>
  <c r="O1381" i="2" s="1"/>
  <c r="I1382" i="2"/>
  <c r="M1382" i="2"/>
  <c r="O1382" i="2" s="1"/>
  <c r="I1383" i="2"/>
  <c r="M1383" i="2"/>
  <c r="O1383" i="2" s="1"/>
  <c r="I1384" i="2"/>
  <c r="M1384" i="2"/>
  <c r="I1385" i="2"/>
  <c r="M1385" i="2"/>
  <c r="O1385" i="2" s="1"/>
  <c r="I1386" i="2"/>
  <c r="M1386" i="2"/>
  <c r="O1386" i="2" s="1"/>
  <c r="I1387" i="2"/>
  <c r="M1387" i="2"/>
  <c r="I1388" i="2"/>
  <c r="M1388" i="2"/>
  <c r="Q1388" i="2" s="1"/>
  <c r="I1389" i="2"/>
  <c r="M1389" i="2"/>
  <c r="O1389" i="2" s="1"/>
  <c r="I1390" i="2"/>
  <c r="M1390" i="2"/>
  <c r="O1390" i="2" s="1"/>
  <c r="I1391" i="2"/>
  <c r="M1391" i="2"/>
  <c r="O1391" i="2" s="1"/>
  <c r="Q1391" i="2"/>
  <c r="I1392" i="2"/>
  <c r="M1392" i="2"/>
  <c r="O1392" i="2"/>
  <c r="Q1392" i="2"/>
  <c r="I1393" i="2"/>
  <c r="M1393" i="2"/>
  <c r="O1393" i="2" s="1"/>
  <c r="I1394" i="2"/>
  <c r="M1394" i="2"/>
  <c r="O1394" i="2" s="1"/>
  <c r="I1395" i="2"/>
  <c r="M1395" i="2"/>
  <c r="O1395" i="2" s="1"/>
  <c r="Q1395" i="2"/>
  <c r="I1396" i="2"/>
  <c r="M1396" i="2"/>
  <c r="O1396" i="2"/>
  <c r="Q1396" i="2"/>
  <c r="I1397" i="2"/>
  <c r="M1397" i="2"/>
  <c r="I1398" i="2"/>
  <c r="M1398" i="2"/>
  <c r="O1398" i="2" s="1"/>
  <c r="I1399" i="2"/>
  <c r="M1399" i="2"/>
  <c r="O1399" i="2" s="1"/>
  <c r="Q1399" i="2"/>
  <c r="I1400" i="2"/>
  <c r="M1400" i="2"/>
  <c r="I1401" i="2"/>
  <c r="M1401" i="2"/>
  <c r="I1402" i="2"/>
  <c r="M1402" i="2"/>
  <c r="O1402" i="2" s="1"/>
  <c r="I1403" i="2"/>
  <c r="M1403" i="2"/>
  <c r="I1404" i="2"/>
  <c r="M1404" i="2"/>
  <c r="Q1404" i="2" s="1"/>
  <c r="I1405" i="2"/>
  <c r="M1405" i="2"/>
  <c r="Q1405" i="2" s="1"/>
  <c r="O1405" i="2"/>
  <c r="I1406" i="2"/>
  <c r="M1406" i="2"/>
  <c r="I1407" i="2"/>
  <c r="M1407" i="2"/>
  <c r="I1408" i="2"/>
  <c r="M1408" i="2"/>
  <c r="I1409" i="2"/>
  <c r="M1409" i="2"/>
  <c r="Q1409" i="2" s="1"/>
  <c r="I1410" i="2"/>
  <c r="M1410" i="2"/>
  <c r="I1411" i="2"/>
  <c r="M1411" i="2"/>
  <c r="O1411" i="2" s="1"/>
  <c r="I1412" i="2"/>
  <c r="M1412" i="2"/>
  <c r="O1412" i="2"/>
  <c r="Q1412" i="2"/>
  <c r="I1413" i="2"/>
  <c r="M1413" i="2"/>
  <c r="Q1413" i="2" s="1"/>
  <c r="O1413" i="2"/>
  <c r="I1414" i="2"/>
  <c r="M1414" i="2"/>
  <c r="I1415" i="2"/>
  <c r="M1415" i="2"/>
  <c r="O1415" i="2" s="1"/>
  <c r="I1416" i="2"/>
  <c r="M1416" i="2"/>
  <c r="O1416" i="2"/>
  <c r="Q1416" i="2"/>
  <c r="I1417" i="2"/>
  <c r="M1417" i="2"/>
  <c r="Q1417" i="2" s="1"/>
  <c r="I1418" i="2"/>
  <c r="M1418" i="2"/>
  <c r="I1419" i="2"/>
  <c r="M1419" i="2"/>
  <c r="O1419" i="2" s="1"/>
  <c r="Q1419" i="2"/>
  <c r="I1420" i="2"/>
  <c r="M1420" i="2"/>
  <c r="O1420" i="2"/>
  <c r="Q1420" i="2"/>
  <c r="I1421" i="2"/>
  <c r="M1421" i="2"/>
  <c r="Q1421" i="2" s="1"/>
  <c r="O1421" i="2"/>
  <c r="I1422" i="2"/>
  <c r="M1422" i="2"/>
  <c r="I1423" i="2"/>
  <c r="M1423" i="2"/>
  <c r="O1423" i="2" s="1"/>
  <c r="Q1423" i="2"/>
  <c r="I1424" i="2"/>
  <c r="M1424" i="2"/>
  <c r="O1424" i="2"/>
  <c r="Q1424" i="2"/>
  <c r="I1425" i="2"/>
  <c r="M1425" i="2"/>
  <c r="Q1425" i="2" s="1"/>
  <c r="I1426" i="2"/>
  <c r="M1426" i="2"/>
  <c r="I1427" i="2"/>
  <c r="M1427" i="2"/>
  <c r="O1427" i="2" s="1"/>
  <c r="I1428" i="2"/>
  <c r="M1428" i="2"/>
  <c r="I1429" i="2"/>
  <c r="M1429" i="2"/>
  <c r="I1430" i="2"/>
  <c r="M1430" i="2"/>
  <c r="Q1430" i="2" s="1"/>
  <c r="I1431" i="2"/>
  <c r="M1431" i="2"/>
  <c r="O1431" i="2" s="1"/>
  <c r="I1432" i="2"/>
  <c r="M1432" i="2"/>
  <c r="Q1432" i="2" s="1"/>
  <c r="I1433" i="2"/>
  <c r="M1433" i="2"/>
  <c r="I1434" i="2"/>
  <c r="M1434" i="2"/>
  <c r="Q1434" i="2" s="1"/>
  <c r="O1434" i="2"/>
  <c r="I1435" i="2"/>
  <c r="M1435" i="2"/>
  <c r="O1435" i="2" s="1"/>
  <c r="Q1435" i="2"/>
  <c r="I1436" i="2"/>
  <c r="M1436" i="2"/>
  <c r="O1436" i="2" s="1"/>
  <c r="Q1436" i="2"/>
  <c r="I1437" i="2"/>
  <c r="M1437" i="2"/>
  <c r="Q1437" i="2" s="1"/>
  <c r="I1438" i="2"/>
  <c r="M1438" i="2"/>
  <c r="I1439" i="2"/>
  <c r="M1439" i="2"/>
  <c r="O1439" i="2" s="1"/>
  <c r="I1440" i="2"/>
  <c r="M1440" i="2"/>
  <c r="O1440" i="2" s="1"/>
  <c r="Q1440" i="2"/>
  <c r="I1441" i="2"/>
  <c r="M1441" i="2"/>
  <c r="O1441" i="2" s="1"/>
  <c r="I1442" i="2"/>
  <c r="M1442" i="2"/>
  <c r="Q1442" i="2" s="1"/>
  <c r="I1443" i="2"/>
  <c r="M1443" i="2"/>
  <c r="O1443" i="2" s="1"/>
  <c r="I1444" i="2"/>
  <c r="M1444" i="2"/>
  <c r="Q1444" i="2" s="1"/>
  <c r="O1444" i="2"/>
  <c r="I1445" i="2"/>
  <c r="M1445" i="2"/>
  <c r="I1446" i="2"/>
  <c r="M1446" i="2"/>
  <c r="Q1446" i="2" s="1"/>
  <c r="I1447" i="2"/>
  <c r="M1447" i="2"/>
  <c r="O1447" i="2" s="1"/>
  <c r="I1448" i="2"/>
  <c r="M1448" i="2"/>
  <c r="O1448" i="2"/>
  <c r="Q1448" i="2"/>
  <c r="I1449" i="2"/>
  <c r="M1449" i="2"/>
  <c r="O1449" i="2"/>
  <c r="Q1449" i="2"/>
  <c r="I1450" i="2"/>
  <c r="M1450" i="2"/>
  <c r="Q1450" i="2" s="1"/>
  <c r="O1450" i="2"/>
  <c r="I1451" i="2"/>
  <c r="M1451" i="2"/>
  <c r="O1451" i="2" s="1"/>
  <c r="I1452" i="2"/>
  <c r="M1452" i="2"/>
  <c r="I1453" i="2"/>
  <c r="M1453" i="2"/>
  <c r="O1453" i="2" s="1"/>
  <c r="I1454" i="2"/>
  <c r="M1454" i="2"/>
  <c r="Q1454" i="2" s="1"/>
  <c r="I1455" i="2"/>
  <c r="M1455" i="2"/>
  <c r="O1455" i="2" s="1"/>
  <c r="I1456" i="2"/>
  <c r="M1456" i="2"/>
  <c r="O1456" i="2"/>
  <c r="Q1456" i="2"/>
  <c r="I1457" i="2"/>
  <c r="M1457" i="2"/>
  <c r="O1457" i="2" s="1"/>
  <c r="I1458" i="2"/>
  <c r="M1458" i="2"/>
  <c r="Q1458" i="2" s="1"/>
  <c r="I1459" i="2"/>
  <c r="M1459" i="2"/>
  <c r="O1459" i="2" s="1"/>
  <c r="I1460" i="2"/>
  <c r="M1460" i="2"/>
  <c r="I1461" i="2"/>
  <c r="M1461" i="2"/>
  <c r="I1462" i="2"/>
  <c r="M1462" i="2"/>
  <c r="Q1462" i="2" s="1"/>
  <c r="I1463" i="2"/>
  <c r="M1463" i="2"/>
  <c r="O1463" i="2" s="1"/>
  <c r="I1464" i="2"/>
  <c r="M1464" i="2"/>
  <c r="Q1464" i="2" s="1"/>
  <c r="O1464" i="2"/>
  <c r="I1465" i="2"/>
  <c r="M1465" i="2"/>
  <c r="Q1465" i="2" s="1"/>
  <c r="O1465" i="2"/>
  <c r="I1466" i="2"/>
  <c r="M1466" i="2"/>
  <c r="I1467" i="2"/>
  <c r="M1467" i="2"/>
  <c r="O1467" i="2" s="1"/>
  <c r="Q1467" i="2"/>
  <c r="I1468" i="2"/>
  <c r="M1468" i="2"/>
  <c r="O1468" i="2"/>
  <c r="Q1468" i="2"/>
  <c r="I1469" i="2"/>
  <c r="M1469" i="2"/>
  <c r="O1469" i="2" s="1"/>
  <c r="I1470" i="2"/>
  <c r="M1470" i="2"/>
  <c r="Q1470" i="2" s="1"/>
  <c r="I1471" i="2"/>
  <c r="M1471" i="2"/>
  <c r="O1471" i="2" s="1"/>
  <c r="I1472" i="2"/>
  <c r="M1472" i="2"/>
  <c r="I1473" i="2"/>
  <c r="M1473" i="2"/>
  <c r="O1473" i="2" s="1"/>
  <c r="I1474" i="2"/>
  <c r="M1474" i="2"/>
  <c r="Q1474" i="2" s="1"/>
  <c r="I1475" i="2"/>
  <c r="M1475" i="2"/>
  <c r="O1475" i="2" s="1"/>
  <c r="I1476" i="2"/>
  <c r="M1476" i="2"/>
  <c r="O1476" i="2" s="1"/>
  <c r="Q1476" i="2"/>
  <c r="I1477" i="2"/>
  <c r="M1477" i="2"/>
  <c r="O1477" i="2" s="1"/>
  <c r="I1478" i="2"/>
  <c r="M1478" i="2"/>
  <c r="Q1478" i="2" s="1"/>
  <c r="I1479" i="2"/>
  <c r="M1479" i="2"/>
  <c r="O1479" i="2" s="1"/>
  <c r="I1480" i="2"/>
  <c r="M1480" i="2"/>
  <c r="I1481" i="2"/>
  <c r="M1481" i="2"/>
  <c r="I1482" i="2"/>
  <c r="M1482" i="2"/>
  <c r="I1483" i="2"/>
  <c r="M1483" i="2"/>
  <c r="I1484" i="2"/>
  <c r="M1484" i="2"/>
  <c r="Q1484" i="2" s="1"/>
  <c r="I1485" i="2"/>
  <c r="M1485" i="2"/>
  <c r="O1485" i="2" s="1"/>
  <c r="I1486" i="2"/>
  <c r="M1486" i="2"/>
  <c r="Q1486" i="2" s="1"/>
  <c r="I1487" i="2"/>
  <c r="M1487" i="2"/>
  <c r="O1487" i="2" s="1"/>
  <c r="I1488" i="2"/>
  <c r="M1488" i="2"/>
  <c r="O1488" i="2"/>
  <c r="Q1488" i="2"/>
  <c r="I1489" i="2"/>
  <c r="M1489" i="2"/>
  <c r="O1489" i="2" s="1"/>
  <c r="I1490" i="2"/>
  <c r="M1490" i="2"/>
  <c r="Q1490" i="2" s="1"/>
  <c r="I1491" i="2"/>
  <c r="M1491" i="2"/>
  <c r="O1491" i="2" s="1"/>
  <c r="I1492" i="2"/>
  <c r="M1492" i="2"/>
  <c r="I1493" i="2"/>
  <c r="M1493" i="2"/>
  <c r="O1493" i="2" s="1"/>
  <c r="Q1493" i="2"/>
  <c r="I1494" i="2"/>
  <c r="M1494" i="2"/>
  <c r="Q1494" i="2" s="1"/>
  <c r="I1495" i="2"/>
  <c r="M1495" i="2"/>
  <c r="O1495" i="2" s="1"/>
  <c r="I1496" i="2"/>
  <c r="M1496" i="2"/>
  <c r="O1496" i="2"/>
  <c r="Q1496" i="2"/>
  <c r="I1497" i="2"/>
  <c r="M1497" i="2"/>
  <c r="O1497" i="2"/>
  <c r="Q1497" i="2"/>
  <c r="I1498" i="2"/>
  <c r="M1498" i="2"/>
  <c r="Q1498" i="2" s="1"/>
  <c r="O1498" i="2"/>
  <c r="I1499" i="2"/>
  <c r="M1499" i="2"/>
  <c r="O1499" i="2" s="1"/>
  <c r="Q1499" i="2"/>
  <c r="I1500" i="2"/>
  <c r="M1500" i="2"/>
  <c r="I1501" i="2"/>
  <c r="M1501" i="2"/>
  <c r="O1501" i="2" s="1"/>
  <c r="I1502" i="2"/>
  <c r="M1502" i="2"/>
  <c r="Q1502" i="2" s="1"/>
  <c r="I1503" i="2"/>
  <c r="M1503" i="2"/>
  <c r="O1503" i="2" s="1"/>
  <c r="I1504" i="2"/>
  <c r="M1504" i="2"/>
  <c r="O1504" i="2" s="1"/>
  <c r="Q1504" i="2"/>
  <c r="I1505" i="2"/>
  <c r="M1505" i="2"/>
  <c r="O1505" i="2" s="1"/>
  <c r="I1506" i="2"/>
  <c r="M1506" i="2"/>
  <c r="Q1506" i="2" s="1"/>
  <c r="I1507" i="2"/>
  <c r="M1507" i="2"/>
  <c r="O1507" i="2" s="1"/>
  <c r="I1508" i="2"/>
  <c r="M1508" i="2"/>
  <c r="O1508" i="2" s="1"/>
  <c r="Q1508" i="2"/>
  <c r="I1509" i="2"/>
  <c r="M1509" i="2"/>
  <c r="I1510" i="2"/>
  <c r="M1510" i="2"/>
  <c r="Q1510" i="2" s="1"/>
  <c r="I1511" i="2"/>
  <c r="M1511" i="2"/>
  <c r="O1511" i="2" s="1"/>
  <c r="I1512" i="2"/>
  <c r="M1512" i="2"/>
  <c r="I1513" i="2"/>
  <c r="M1513" i="2"/>
  <c r="Q1513" i="2" s="1"/>
  <c r="O1513" i="2"/>
  <c r="I1514" i="2"/>
  <c r="M1514" i="2"/>
  <c r="Q1514" i="2" s="1"/>
  <c r="O1514" i="2"/>
  <c r="I1515" i="2"/>
  <c r="M1515" i="2"/>
  <c r="O1515" i="2" s="1"/>
  <c r="I1516" i="2"/>
  <c r="M1516" i="2"/>
  <c r="O1516" i="2"/>
  <c r="Q1516" i="2"/>
  <c r="I1517" i="2"/>
  <c r="M1517" i="2"/>
  <c r="O1517" i="2" s="1"/>
  <c r="I1518" i="2"/>
  <c r="M1518" i="2"/>
  <c r="Q1518" i="2" s="1"/>
  <c r="I1519" i="2"/>
  <c r="M1519" i="2"/>
  <c r="O1519" i="2" s="1"/>
  <c r="I1520" i="2"/>
  <c r="M1520" i="2"/>
  <c r="Q1520" i="2" s="1"/>
  <c r="O1520" i="2"/>
  <c r="I1521" i="2"/>
  <c r="M1521" i="2"/>
  <c r="O1521" i="2" s="1"/>
  <c r="I1522" i="2"/>
  <c r="M1522" i="2"/>
  <c r="Q1522" i="2" s="1"/>
  <c r="I1523" i="2"/>
  <c r="M1523" i="2"/>
  <c r="O1523" i="2" s="1"/>
  <c r="I1524" i="2"/>
  <c r="M1524" i="2"/>
  <c r="O1524" i="2"/>
  <c r="Q1524" i="2"/>
  <c r="I1525" i="2"/>
  <c r="M1525" i="2"/>
  <c r="O1525" i="2" s="1"/>
  <c r="Q1525" i="2"/>
  <c r="I1526" i="2"/>
  <c r="M1526" i="2"/>
  <c r="Q1526" i="2" s="1"/>
  <c r="I1527" i="2"/>
  <c r="M1527" i="2"/>
  <c r="O1527" i="2" s="1"/>
  <c r="I1528" i="2"/>
  <c r="M1528" i="2"/>
  <c r="O1528" i="2" s="1"/>
  <c r="Q1528" i="2"/>
  <c r="I1529" i="2"/>
  <c r="M1529" i="2"/>
  <c r="O1529" i="2" s="1"/>
  <c r="I1530" i="2"/>
  <c r="M1530" i="2"/>
  <c r="I1531" i="2"/>
  <c r="M1531" i="2"/>
  <c r="O1531" i="2" s="1"/>
  <c r="Q1531" i="2"/>
  <c r="I1532" i="2"/>
  <c r="M1532" i="2"/>
  <c r="O1532" i="2" s="1"/>
  <c r="Q1532" i="2"/>
  <c r="I1533" i="2"/>
  <c r="M1533" i="2"/>
  <c r="O1533" i="2" s="1"/>
  <c r="I1534" i="2"/>
  <c r="M1534" i="2"/>
  <c r="Q1534" i="2" s="1"/>
  <c r="I1535" i="2"/>
  <c r="M1535" i="2"/>
  <c r="O1535" i="2" s="1"/>
  <c r="I1536" i="2"/>
  <c r="M1536" i="2"/>
  <c r="O1536" i="2" s="1"/>
  <c r="Q1536" i="2"/>
  <c r="I1537" i="2"/>
  <c r="M1537" i="2"/>
  <c r="O1537" i="2" s="1"/>
  <c r="I1538" i="2"/>
  <c r="M1538" i="2"/>
  <c r="Q1538" i="2" s="1"/>
  <c r="I1539" i="2"/>
  <c r="M1539" i="2"/>
  <c r="O1539" i="2" s="1"/>
  <c r="I1540" i="2"/>
  <c r="M1540" i="2"/>
  <c r="I1541" i="2"/>
  <c r="M1541" i="2"/>
  <c r="I1542" i="2"/>
  <c r="M1542" i="2"/>
  <c r="Q1542" i="2" s="1"/>
  <c r="I1543" i="2"/>
  <c r="M1543" i="2"/>
  <c r="O1543" i="2" s="1"/>
  <c r="I1544" i="2"/>
  <c r="M1544" i="2"/>
  <c r="O1544" i="2"/>
  <c r="Q1544" i="2"/>
  <c r="I1545" i="2"/>
  <c r="M1545" i="2"/>
  <c r="O1545" i="2"/>
  <c r="Q1545" i="2"/>
  <c r="I1546" i="2"/>
  <c r="M1546" i="2"/>
  <c r="Q1546" i="2" s="1"/>
  <c r="O1546" i="2"/>
  <c r="I1547" i="2"/>
  <c r="M1547" i="2"/>
  <c r="I1548" i="2"/>
  <c r="M1548" i="2"/>
  <c r="I1549" i="2"/>
  <c r="M1549" i="2"/>
  <c r="O1549" i="2" s="1"/>
  <c r="I1550" i="2"/>
  <c r="M1550" i="2"/>
  <c r="Q1550" i="2" s="1"/>
  <c r="I1551" i="2"/>
  <c r="M1551" i="2"/>
  <c r="O1551" i="2" s="1"/>
  <c r="I1552" i="2"/>
  <c r="M1552" i="2"/>
  <c r="O1552" i="2"/>
  <c r="Q1552" i="2"/>
  <c r="I1553" i="2"/>
  <c r="M1553" i="2"/>
  <c r="O1553" i="2" s="1"/>
  <c r="I1554" i="2"/>
  <c r="M1554" i="2"/>
  <c r="Q1554" i="2" s="1"/>
  <c r="I1555" i="2"/>
  <c r="M1555" i="2"/>
  <c r="O1555" i="2" s="1"/>
  <c r="I1556" i="2"/>
  <c r="M1556" i="2"/>
  <c r="Q1556" i="2" s="1"/>
  <c r="O1556" i="2"/>
  <c r="I1557" i="2"/>
  <c r="M1557" i="2"/>
  <c r="O1557" i="2" s="1"/>
  <c r="Q1557" i="2"/>
  <c r="I1558" i="2"/>
  <c r="M1558" i="2"/>
  <c r="Q1558" i="2" s="1"/>
  <c r="I1559" i="2"/>
  <c r="M1559" i="2"/>
  <c r="O1559" i="2" s="1"/>
  <c r="I1560" i="2"/>
  <c r="M1560" i="2"/>
  <c r="O1560" i="2" s="1"/>
  <c r="Q1560" i="2"/>
  <c r="I1561" i="2"/>
  <c r="M1561" i="2"/>
  <c r="O1561" i="2" s="1"/>
  <c r="Q1561" i="2"/>
  <c r="I1562" i="2"/>
  <c r="M1562" i="2"/>
  <c r="Q1562" i="2" s="1"/>
  <c r="I1563" i="2"/>
  <c r="M1563" i="2"/>
  <c r="O1563" i="2" s="1"/>
  <c r="Q1563" i="2"/>
  <c r="I1564" i="2"/>
  <c r="M1564" i="2"/>
  <c r="O1564" i="2" s="1"/>
  <c r="Q1564" i="2"/>
  <c r="I1565" i="2"/>
  <c r="M1565" i="2"/>
  <c r="O1565" i="2" s="1"/>
  <c r="I1566" i="2"/>
  <c r="M1566" i="2"/>
  <c r="Q1566" i="2" s="1"/>
  <c r="I1567" i="2"/>
  <c r="M1567" i="2"/>
  <c r="O1567" i="2" s="1"/>
  <c r="I1568" i="2"/>
  <c r="M1568" i="2"/>
  <c r="I1569" i="2"/>
  <c r="M1569" i="2"/>
  <c r="O1569" i="2" s="1"/>
  <c r="I1570" i="2"/>
  <c r="M1570" i="2"/>
  <c r="Q1570" i="2" s="1"/>
  <c r="I1571" i="2"/>
  <c r="M1571" i="2"/>
  <c r="O1571" i="2" s="1"/>
  <c r="I1572" i="2"/>
  <c r="M1572" i="2"/>
  <c r="O1572" i="2" s="1"/>
  <c r="Q1572" i="2"/>
  <c r="I1573" i="2"/>
  <c r="M1573" i="2"/>
  <c r="I1574" i="2"/>
  <c r="M1574" i="2"/>
  <c r="Q1574" i="2" s="1"/>
  <c r="I1575" i="2"/>
  <c r="M1575" i="2"/>
  <c r="O1575" i="2" s="1"/>
  <c r="I1576" i="2"/>
  <c r="M1576" i="2"/>
  <c r="Q1576" i="2" s="1"/>
  <c r="O1576" i="2"/>
  <c r="I1577" i="2"/>
  <c r="M1577" i="2"/>
  <c r="Q1577" i="2" s="1"/>
  <c r="O1577" i="2"/>
  <c r="I1578" i="2"/>
  <c r="M1578" i="2"/>
  <c r="Q1578" i="2" s="1"/>
  <c r="I1579" i="2"/>
  <c r="M1579" i="2"/>
  <c r="I1580" i="2"/>
  <c r="M1580" i="2"/>
  <c r="O1580" i="2"/>
  <c r="Q1580" i="2"/>
  <c r="I1581" i="2"/>
  <c r="M1581" i="2"/>
  <c r="O1581" i="2" s="1"/>
  <c r="I1582" i="2"/>
  <c r="M1582" i="2"/>
  <c r="Q1582" i="2" s="1"/>
  <c r="I1583" i="2"/>
  <c r="M1583" i="2"/>
  <c r="O1583" i="2" s="1"/>
  <c r="I1584" i="2"/>
  <c r="M1584" i="2"/>
  <c r="Q1584" i="2" s="1"/>
  <c r="I1585" i="2"/>
  <c r="M1585" i="2"/>
  <c r="O1585" i="2" s="1"/>
  <c r="I1586" i="2"/>
  <c r="M1586" i="2"/>
  <c r="Q1586" i="2" s="1"/>
  <c r="I1587" i="2"/>
  <c r="M1587" i="2"/>
  <c r="O1587" i="2" s="1"/>
  <c r="I1588" i="2"/>
  <c r="M1588" i="2"/>
  <c r="O1588" i="2"/>
  <c r="Q1588" i="2"/>
  <c r="I1589" i="2"/>
  <c r="M1589" i="2"/>
  <c r="O1589" i="2" s="1"/>
  <c r="Q1589" i="2"/>
  <c r="I1590" i="2"/>
  <c r="M1590" i="2"/>
  <c r="Q1590" i="2" s="1"/>
  <c r="I1591" i="2"/>
  <c r="M1591" i="2"/>
  <c r="O1591" i="2" s="1"/>
  <c r="I1592" i="2"/>
  <c r="M1592" i="2"/>
  <c r="O1592" i="2" s="1"/>
  <c r="I1593" i="2"/>
  <c r="M1593" i="2"/>
  <c r="I1594" i="2"/>
  <c r="M1594" i="2"/>
  <c r="I1595" i="2"/>
  <c r="M1595" i="2"/>
  <c r="O1595" i="2" s="1"/>
  <c r="I1596" i="2"/>
  <c r="M1596" i="2"/>
  <c r="I1597" i="2"/>
  <c r="M1597" i="2"/>
  <c r="O1597" i="2" s="1"/>
  <c r="I1598" i="2"/>
  <c r="M1598" i="2"/>
  <c r="Q1598" i="2" s="1"/>
  <c r="I1599" i="2"/>
  <c r="M1599" i="2"/>
  <c r="O1599" i="2" s="1"/>
  <c r="I1600" i="2"/>
  <c r="M1600" i="2"/>
  <c r="O1600" i="2" s="1"/>
  <c r="Q1600" i="2"/>
  <c r="I1601" i="2"/>
  <c r="M1601" i="2"/>
  <c r="O1601" i="2" s="1"/>
  <c r="I1602" i="2"/>
  <c r="M1602" i="2"/>
  <c r="Q1602" i="2" s="1"/>
  <c r="I1603" i="2"/>
  <c r="M1603" i="2"/>
  <c r="O1603" i="2" s="1"/>
  <c r="I1604" i="2"/>
  <c r="M1604" i="2"/>
  <c r="Q1604" i="2" s="1"/>
  <c r="O1604" i="2"/>
  <c r="I1605" i="2"/>
  <c r="M1605" i="2"/>
  <c r="O1605" i="2" s="1"/>
  <c r="Q1605" i="2"/>
  <c r="I1606" i="2"/>
  <c r="M1606" i="2"/>
  <c r="Q1606" i="2" s="1"/>
  <c r="I1607" i="2"/>
  <c r="M1607" i="2"/>
  <c r="O1607" i="2" s="1"/>
  <c r="I1608" i="2"/>
  <c r="M1608" i="2"/>
  <c r="O1608" i="2"/>
  <c r="Q1608" i="2"/>
  <c r="I1609" i="2"/>
  <c r="M1609" i="2"/>
  <c r="O1609" i="2"/>
  <c r="Q1609" i="2"/>
  <c r="I1610" i="2"/>
  <c r="M1610" i="2"/>
  <c r="Q1610" i="2" s="1"/>
  <c r="O1610" i="2"/>
  <c r="I1611" i="2"/>
  <c r="M1611" i="2"/>
  <c r="I1612" i="2"/>
  <c r="M1612" i="2"/>
  <c r="Q1612" i="2" s="1"/>
  <c r="O1612" i="2"/>
  <c r="I1613" i="2"/>
  <c r="M1613" i="2"/>
  <c r="O1613" i="2" s="1"/>
  <c r="I1614" i="2"/>
  <c r="M1614" i="2"/>
  <c r="Q1614" i="2" s="1"/>
  <c r="I1615" i="2"/>
  <c r="M1615" i="2"/>
  <c r="O1615" i="2" s="1"/>
  <c r="I1616" i="2"/>
  <c r="M1616" i="2"/>
  <c r="O1616" i="2"/>
  <c r="Q1616" i="2"/>
  <c r="I1617" i="2"/>
  <c r="M1617" i="2"/>
  <c r="O1617" i="2" s="1"/>
  <c r="I1618" i="2"/>
  <c r="M1618" i="2"/>
  <c r="Q1618" i="2" s="1"/>
  <c r="I1619" i="2"/>
  <c r="M1619" i="2"/>
  <c r="O1619" i="2" s="1"/>
  <c r="I1620" i="2"/>
  <c r="M1620" i="2"/>
  <c r="Q1620" i="2" s="1"/>
  <c r="O1620" i="2"/>
  <c r="I1621" i="2"/>
  <c r="M1621" i="2"/>
  <c r="O1621" i="2" s="1"/>
  <c r="I1622" i="2"/>
  <c r="M1622" i="2"/>
  <c r="Q1622" i="2" s="1"/>
  <c r="I1623" i="2"/>
  <c r="M1623" i="2"/>
  <c r="O1623" i="2" s="1"/>
  <c r="I1624" i="2"/>
  <c r="M1624" i="2"/>
  <c r="I1625" i="2"/>
  <c r="M1625" i="2"/>
  <c r="I1626" i="2"/>
  <c r="M1626" i="2"/>
  <c r="O1626" i="2" s="1"/>
  <c r="I1627" i="2"/>
  <c r="M1627" i="2"/>
  <c r="O1627" i="2" s="1"/>
  <c r="I1628" i="2"/>
  <c r="M1628" i="2"/>
  <c r="I1629" i="2"/>
  <c r="M1629" i="2"/>
  <c r="O1629" i="2"/>
  <c r="Q1629" i="2"/>
  <c r="I1630" i="2"/>
  <c r="M1630" i="2"/>
  <c r="O1630" i="2" s="1"/>
  <c r="I1631" i="2"/>
  <c r="M1631" i="2"/>
  <c r="O1631" i="2" s="1"/>
  <c r="I1632" i="2"/>
  <c r="M1632" i="2"/>
  <c r="O1632" i="2" s="1"/>
  <c r="Q1632" i="2"/>
  <c r="I1633" i="2"/>
  <c r="M1633" i="2"/>
  <c r="O1633" i="2" s="1"/>
  <c r="Q1633" i="2"/>
  <c r="I1634" i="2"/>
  <c r="M1634" i="2"/>
  <c r="O1634" i="2" s="1"/>
  <c r="I1635" i="2"/>
  <c r="M1635" i="2"/>
  <c r="O1635" i="2" s="1"/>
  <c r="I1636" i="2"/>
  <c r="M1636" i="2"/>
  <c r="I1637" i="2"/>
  <c r="M1637" i="2"/>
  <c r="Q1637" i="2" s="1"/>
  <c r="O1637" i="2"/>
  <c r="I1638" i="2"/>
  <c r="M1638" i="2"/>
  <c r="O1638" i="2" s="1"/>
  <c r="I1639" i="2"/>
  <c r="M1639" i="2"/>
  <c r="O1639" i="2" s="1"/>
  <c r="I1640" i="2"/>
  <c r="M1640" i="2"/>
  <c r="O1640" i="2" s="1"/>
  <c r="Q1640" i="2"/>
  <c r="I1641" i="2"/>
  <c r="M1641" i="2"/>
  <c r="O1641" i="2"/>
  <c r="Q1641" i="2"/>
  <c r="I1642" i="2"/>
  <c r="M1642" i="2"/>
  <c r="O1642" i="2" s="1"/>
  <c r="I1643" i="2"/>
  <c r="M1643" i="2"/>
  <c r="O1643" i="2" s="1"/>
  <c r="I1644" i="2"/>
  <c r="M1644" i="2"/>
  <c r="O1644" i="2" s="1"/>
  <c r="Q1644" i="2"/>
  <c r="I1645" i="2"/>
  <c r="M1645" i="2"/>
  <c r="O1645" i="2" s="1"/>
  <c r="Q1645" i="2"/>
  <c r="I1646" i="2"/>
  <c r="M1646" i="2"/>
  <c r="O1646" i="2" s="1"/>
  <c r="I1647" i="2"/>
  <c r="M1647" i="2"/>
  <c r="O1647" i="2" s="1"/>
  <c r="I1648" i="2"/>
  <c r="M1648" i="2"/>
  <c r="O1648" i="2" s="1"/>
  <c r="I1649" i="2"/>
  <c r="M1649" i="2"/>
  <c r="I1650" i="2"/>
  <c r="M1650" i="2"/>
  <c r="O1650" i="2" s="1"/>
  <c r="I1651" i="2"/>
  <c r="M1651" i="2"/>
  <c r="O1651" i="2" s="1"/>
  <c r="I1652" i="2"/>
  <c r="M1652" i="2"/>
  <c r="I1653" i="2"/>
  <c r="M1653" i="2"/>
  <c r="Q1653" i="2" s="1"/>
  <c r="O1653" i="2"/>
  <c r="I1654" i="2"/>
  <c r="M1654" i="2"/>
  <c r="O1654" i="2" s="1"/>
  <c r="I1655" i="2"/>
  <c r="M1655" i="2"/>
  <c r="O1655" i="2" s="1"/>
  <c r="I1656" i="2"/>
  <c r="M1656" i="2"/>
  <c r="O1656" i="2" s="1"/>
  <c r="Q1656" i="2"/>
  <c r="I1657" i="2"/>
  <c r="M1657" i="2"/>
  <c r="O1657" i="2"/>
  <c r="Q1657" i="2"/>
  <c r="I1658" i="2"/>
  <c r="M1658" i="2"/>
  <c r="O1658" i="2" s="1"/>
  <c r="I1659" i="2"/>
  <c r="M1659" i="2"/>
  <c r="O1659" i="2" s="1"/>
  <c r="I1660" i="2"/>
  <c r="M1660" i="2"/>
  <c r="O1660" i="2" s="1"/>
  <c r="Q1660" i="2"/>
  <c r="I1661" i="2"/>
  <c r="M1661" i="2"/>
  <c r="O1661" i="2" s="1"/>
  <c r="Q1661" i="2"/>
  <c r="I1662" i="2"/>
  <c r="M1662" i="2"/>
  <c r="O1662" i="2" s="1"/>
  <c r="I1663" i="2"/>
  <c r="M1663" i="2"/>
  <c r="O1663" i="2" s="1"/>
  <c r="I1664" i="2"/>
  <c r="M1664" i="2"/>
  <c r="O1664" i="2" s="1"/>
  <c r="I1665" i="2"/>
  <c r="M1665" i="2"/>
  <c r="I1666" i="2"/>
  <c r="M1666" i="2"/>
  <c r="O1666" i="2" s="1"/>
  <c r="I1667" i="2"/>
  <c r="M1667" i="2"/>
  <c r="O1667" i="2" s="1"/>
  <c r="I1668" i="2"/>
  <c r="M1668" i="2"/>
  <c r="I1669" i="2"/>
  <c r="M1669" i="2"/>
  <c r="Q1669" i="2" s="1"/>
  <c r="O1669" i="2"/>
  <c r="I1670" i="2"/>
  <c r="M1670" i="2"/>
  <c r="O1670" i="2" s="1"/>
  <c r="I1671" i="2"/>
  <c r="M1671" i="2"/>
  <c r="O1671" i="2" s="1"/>
  <c r="I1672" i="2"/>
  <c r="M1672" i="2"/>
  <c r="O1672" i="2" s="1"/>
  <c r="Q1672" i="2"/>
  <c r="I1673" i="2"/>
  <c r="M1673" i="2"/>
  <c r="O1673" i="2"/>
  <c r="Q1673" i="2"/>
  <c r="I1674" i="2"/>
  <c r="M1674" i="2"/>
  <c r="O1674" i="2" s="1"/>
  <c r="I1675" i="2"/>
  <c r="M1675" i="2"/>
  <c r="O1675" i="2" s="1"/>
  <c r="I1676" i="2"/>
  <c r="M1676" i="2"/>
  <c r="O1676" i="2" s="1"/>
  <c r="Q1676" i="2"/>
  <c r="I1677" i="2"/>
  <c r="M1677" i="2"/>
  <c r="O1677" i="2" s="1"/>
  <c r="Q1677" i="2"/>
  <c r="I1678" i="2"/>
  <c r="M1678" i="2"/>
  <c r="O1678" i="2" s="1"/>
  <c r="I1679" i="2"/>
  <c r="M1679" i="2"/>
  <c r="O1679" i="2" s="1"/>
  <c r="I1680" i="2"/>
  <c r="M1680" i="2"/>
  <c r="O1680" i="2" s="1"/>
  <c r="I1681" i="2"/>
  <c r="M1681" i="2"/>
  <c r="I1682" i="2"/>
  <c r="M1682" i="2"/>
  <c r="O1682" i="2" s="1"/>
  <c r="I1683" i="2"/>
  <c r="M1683" i="2"/>
  <c r="O1683" i="2" s="1"/>
  <c r="I1684" i="2"/>
  <c r="M1684" i="2"/>
  <c r="I1685" i="2"/>
  <c r="M1685" i="2"/>
  <c r="Q1685" i="2" s="1"/>
  <c r="O1685" i="2"/>
  <c r="I1686" i="2"/>
  <c r="M1686" i="2"/>
  <c r="O1686" i="2" s="1"/>
  <c r="I1687" i="2"/>
  <c r="M1687" i="2"/>
  <c r="O1687" i="2" s="1"/>
  <c r="I1688" i="2"/>
  <c r="M1688" i="2"/>
  <c r="O1688" i="2" s="1"/>
  <c r="Q1688" i="2"/>
  <c r="I1689" i="2"/>
  <c r="M1689" i="2"/>
  <c r="O1689" i="2"/>
  <c r="Q1689" i="2"/>
  <c r="I1690" i="2"/>
  <c r="M1690" i="2"/>
  <c r="O1690" i="2" s="1"/>
  <c r="I1691" i="2"/>
  <c r="M1691" i="2"/>
  <c r="O1691" i="2" s="1"/>
  <c r="I1692" i="2"/>
  <c r="M1692" i="2"/>
  <c r="O1692" i="2" s="1"/>
  <c r="Q1692" i="2"/>
  <c r="I1693" i="2"/>
  <c r="M1693" i="2"/>
  <c r="O1693" i="2" s="1"/>
  <c r="Q1693" i="2"/>
  <c r="I1694" i="2"/>
  <c r="M1694" i="2"/>
  <c r="O1694" i="2" s="1"/>
  <c r="I1695" i="2"/>
  <c r="M1695" i="2"/>
  <c r="O1695" i="2" s="1"/>
  <c r="I1696" i="2"/>
  <c r="M1696" i="2"/>
  <c r="O1696" i="2" s="1"/>
  <c r="I1697" i="2"/>
  <c r="M1697" i="2"/>
  <c r="I1698" i="2"/>
  <c r="M1698" i="2"/>
  <c r="O1698" i="2" s="1"/>
  <c r="I1699" i="2"/>
  <c r="M1699" i="2"/>
  <c r="O1699" i="2" s="1"/>
  <c r="I1700" i="2"/>
  <c r="M1700" i="2"/>
  <c r="I1701" i="2"/>
  <c r="M1701" i="2"/>
  <c r="Q1701" i="2" s="1"/>
  <c r="O1701" i="2"/>
  <c r="I1702" i="2"/>
  <c r="M1702" i="2"/>
  <c r="O1702" i="2" s="1"/>
  <c r="I1703" i="2"/>
  <c r="M1703" i="2"/>
  <c r="O1703" i="2" s="1"/>
  <c r="I1704" i="2"/>
  <c r="M1704" i="2"/>
  <c r="O1704" i="2" s="1"/>
  <c r="Q1704" i="2"/>
  <c r="I1705" i="2"/>
  <c r="M1705" i="2"/>
  <c r="O1705" i="2"/>
  <c r="Q1705" i="2"/>
  <c r="I1706" i="2"/>
  <c r="M1706" i="2"/>
  <c r="O1706" i="2" s="1"/>
  <c r="I1707" i="2"/>
  <c r="M1707" i="2"/>
  <c r="O1707" i="2" s="1"/>
  <c r="I1708" i="2"/>
  <c r="M1708" i="2"/>
  <c r="O1708" i="2" s="1"/>
  <c r="Q1708" i="2"/>
  <c r="I1709" i="2"/>
  <c r="M1709" i="2"/>
  <c r="O1709" i="2" s="1"/>
  <c r="Q1709" i="2"/>
  <c r="I1710" i="2"/>
  <c r="M1710" i="2"/>
  <c r="O1710" i="2" s="1"/>
  <c r="I1711" i="2"/>
  <c r="M1711" i="2"/>
  <c r="O1711" i="2" s="1"/>
  <c r="I1712" i="2"/>
  <c r="M1712" i="2"/>
  <c r="O1712" i="2" s="1"/>
  <c r="I1713" i="2"/>
  <c r="M1713" i="2"/>
  <c r="I1714" i="2"/>
  <c r="M1714" i="2"/>
  <c r="O1714" i="2" s="1"/>
  <c r="I1715" i="2"/>
  <c r="M1715" i="2"/>
  <c r="O1715" i="2" s="1"/>
  <c r="I1716" i="2"/>
  <c r="M1716" i="2"/>
  <c r="I1717" i="2"/>
  <c r="M1717" i="2"/>
  <c r="Q1717" i="2" s="1"/>
  <c r="O1717" i="2"/>
  <c r="I1718" i="2"/>
  <c r="M1718" i="2"/>
  <c r="O1718" i="2" s="1"/>
  <c r="I1719" i="2"/>
  <c r="M1719" i="2"/>
  <c r="O1719" i="2" s="1"/>
  <c r="I1720" i="2"/>
  <c r="M1720" i="2"/>
  <c r="O1720" i="2" s="1"/>
  <c r="Q1720" i="2"/>
  <c r="I1721" i="2"/>
  <c r="M1721" i="2"/>
  <c r="O1721" i="2"/>
  <c r="Q1721" i="2"/>
  <c r="I1722" i="2"/>
  <c r="M1722" i="2"/>
  <c r="O1722" i="2" s="1"/>
  <c r="I1723" i="2"/>
  <c r="M1723" i="2"/>
  <c r="O1723" i="2" s="1"/>
  <c r="I1724" i="2"/>
  <c r="M1724" i="2"/>
  <c r="O1724" i="2" s="1"/>
  <c r="Q1724" i="2"/>
  <c r="I1725" i="2"/>
  <c r="M1725" i="2"/>
  <c r="O1725" i="2" s="1"/>
  <c r="Q1725" i="2"/>
  <c r="I1726" i="2"/>
  <c r="M1726" i="2"/>
  <c r="I1727" i="2"/>
  <c r="M1727" i="2"/>
  <c r="O1727" i="2" s="1"/>
  <c r="I1728" i="2"/>
  <c r="M1728" i="2"/>
  <c r="O1728" i="2" s="1"/>
  <c r="I1729" i="2"/>
  <c r="M1729" i="2"/>
  <c r="I1730" i="2"/>
  <c r="M1730" i="2"/>
  <c r="I1731" i="2"/>
  <c r="M1731" i="2"/>
  <c r="O1731" i="2" s="1"/>
  <c r="I1732" i="2"/>
  <c r="M1732" i="2"/>
  <c r="I1733" i="2"/>
  <c r="M1733" i="2"/>
  <c r="Q1733" i="2" s="1"/>
  <c r="O1733" i="2"/>
  <c r="I1734" i="2"/>
  <c r="M1734" i="2"/>
  <c r="I1735" i="2"/>
  <c r="M1735" i="2"/>
  <c r="O1735" i="2" s="1"/>
  <c r="I1736" i="2"/>
  <c r="M1736" i="2"/>
  <c r="O1736" i="2" s="1"/>
  <c r="Q1736" i="2"/>
  <c r="I1737" i="2"/>
  <c r="M1737" i="2"/>
  <c r="O1737" i="2"/>
  <c r="Q1737" i="2"/>
  <c r="I1738" i="2"/>
  <c r="M1738" i="2"/>
  <c r="Q1738" i="2" s="1"/>
  <c r="I1739" i="2"/>
  <c r="M1739" i="2"/>
  <c r="I1740" i="2"/>
  <c r="M1740" i="2"/>
  <c r="O1740" i="2" s="1"/>
  <c r="Q1740" i="2"/>
  <c r="I1741" i="2"/>
  <c r="M1741" i="2"/>
  <c r="O1741" i="2" s="1"/>
  <c r="Q1741" i="2"/>
  <c r="I1742" i="2"/>
  <c r="M1742" i="2"/>
  <c r="Q1742" i="2" s="1"/>
  <c r="I1743" i="2"/>
  <c r="M1743" i="2"/>
  <c r="I1744" i="2"/>
  <c r="M1744" i="2"/>
  <c r="O1744" i="2" s="1"/>
  <c r="Q1744" i="2"/>
  <c r="I1745" i="2"/>
  <c r="M1745" i="2"/>
  <c r="O1745" i="2" s="1"/>
  <c r="Q1745" i="2"/>
  <c r="I1746" i="2"/>
  <c r="M1746" i="2"/>
  <c r="Q1746" i="2" s="1"/>
  <c r="I1747" i="2"/>
  <c r="M1747" i="2"/>
  <c r="I1748" i="2"/>
  <c r="M1748" i="2"/>
  <c r="O1748" i="2" s="1"/>
  <c r="I1749" i="2"/>
  <c r="M1749" i="2"/>
  <c r="I1750" i="2"/>
  <c r="M1750" i="2"/>
  <c r="I1751" i="2"/>
  <c r="M1751" i="2"/>
  <c r="I1752" i="2"/>
  <c r="M1752" i="2"/>
  <c r="O1752" i="2" s="1"/>
  <c r="I1753" i="2"/>
  <c r="M1753" i="2"/>
  <c r="I1754" i="2"/>
  <c r="M1754" i="2"/>
  <c r="Q1754" i="2" s="1"/>
  <c r="I1755" i="2"/>
  <c r="M1755" i="2"/>
  <c r="I1756" i="2"/>
  <c r="M1756" i="2"/>
  <c r="I1757" i="2"/>
  <c r="M1757" i="2"/>
  <c r="Q1757" i="2" s="1"/>
  <c r="O1757" i="2"/>
  <c r="I1758" i="2"/>
  <c r="M1758" i="2"/>
  <c r="Q1758" i="2" s="1"/>
  <c r="O1758" i="2"/>
  <c r="I1759" i="2"/>
  <c r="M1759" i="2"/>
  <c r="I1760" i="2"/>
  <c r="M1760" i="2"/>
  <c r="I1761" i="2"/>
  <c r="M1761" i="2"/>
  <c r="Q1761" i="2" s="1"/>
  <c r="O1761" i="2"/>
  <c r="I1762" i="2"/>
  <c r="M1762" i="2"/>
  <c r="Q1762" i="2" s="1"/>
  <c r="I1763" i="2"/>
  <c r="M1763" i="2"/>
  <c r="I1764" i="2"/>
  <c r="M1764" i="2"/>
  <c r="O1764" i="2" s="1"/>
  <c r="Q1764" i="2"/>
  <c r="I1765" i="2"/>
  <c r="M1765" i="2"/>
  <c r="O1765" i="2"/>
  <c r="Q1765" i="2"/>
  <c r="I1766" i="2"/>
  <c r="M1766" i="2"/>
  <c r="Q1766" i="2" s="1"/>
  <c r="I1767" i="2"/>
  <c r="M1767" i="2"/>
  <c r="I1768" i="2"/>
  <c r="M1768" i="2"/>
  <c r="O1768" i="2" s="1"/>
  <c r="Q1768" i="2"/>
  <c r="I1769" i="2"/>
  <c r="M1769" i="2"/>
  <c r="O1769" i="2" s="1"/>
  <c r="Q1769" i="2"/>
  <c r="I1770" i="2"/>
  <c r="M1770" i="2"/>
  <c r="Q1770" i="2" s="1"/>
  <c r="I1771" i="2"/>
  <c r="M1771" i="2"/>
  <c r="Q1771" i="2" s="1"/>
  <c r="O1771" i="2"/>
  <c r="I1772" i="2"/>
  <c r="M1772" i="2"/>
  <c r="O1772" i="2" s="1"/>
  <c r="Q1772" i="2"/>
  <c r="I1773" i="2"/>
  <c r="M1773" i="2"/>
  <c r="O1773" i="2" s="1"/>
  <c r="Q1773" i="2"/>
  <c r="I1774" i="2"/>
  <c r="M1774" i="2"/>
  <c r="Q1774" i="2" s="1"/>
  <c r="I1775" i="2"/>
  <c r="M1775" i="2"/>
  <c r="Q1775" i="2" s="1"/>
  <c r="I1776" i="2"/>
  <c r="M1776" i="2"/>
  <c r="O1776" i="2" s="1"/>
  <c r="I1777" i="2"/>
  <c r="M1777" i="2"/>
  <c r="Q1777" i="2" s="1"/>
  <c r="O1777" i="2"/>
  <c r="I1778" i="2"/>
  <c r="M1778" i="2"/>
  <c r="Q1778" i="2" s="1"/>
  <c r="O1778" i="2"/>
  <c r="I1779" i="2"/>
  <c r="M1779" i="2"/>
  <c r="Q1779" i="2" s="1"/>
  <c r="O1779" i="2"/>
  <c r="I1780" i="2"/>
  <c r="M1780" i="2"/>
  <c r="O1780" i="2" s="1"/>
  <c r="Q1780" i="2"/>
  <c r="I1781" i="2"/>
  <c r="M1781" i="2"/>
  <c r="O1781" i="2" s="1"/>
  <c r="Q1781" i="2"/>
  <c r="I1782" i="2"/>
  <c r="M1782" i="2"/>
  <c r="O1782" i="2" s="1"/>
  <c r="Q1782" i="2"/>
  <c r="I1783" i="2"/>
  <c r="M1783" i="2"/>
  <c r="Q1783" i="2" s="1"/>
  <c r="I1784" i="2"/>
  <c r="M1784" i="2"/>
  <c r="I1785" i="2"/>
  <c r="M1785" i="2"/>
  <c r="Q1785" i="2" s="1"/>
  <c r="O1785" i="2"/>
  <c r="I1786" i="2"/>
  <c r="M1786" i="2"/>
  <c r="Q1786" i="2" s="1"/>
  <c r="O1786" i="2"/>
  <c r="I1787" i="2"/>
  <c r="M1787" i="2"/>
  <c r="Q1787" i="2" s="1"/>
  <c r="O1787" i="2"/>
  <c r="I1788" i="2"/>
  <c r="M1788" i="2"/>
  <c r="O1788" i="2" s="1"/>
  <c r="I1789" i="2"/>
  <c r="M1789" i="2"/>
  <c r="I1790" i="2"/>
  <c r="M1790" i="2"/>
  <c r="Q1790" i="2" s="1"/>
  <c r="I1791" i="2"/>
  <c r="M1791" i="2"/>
  <c r="Q1791" i="2" s="1"/>
  <c r="I1792" i="2"/>
  <c r="M1792" i="2"/>
  <c r="O1792" i="2" s="1"/>
  <c r="I1793" i="2"/>
  <c r="M1793" i="2"/>
  <c r="O1793" i="2"/>
  <c r="Q1793" i="2"/>
  <c r="I1794" i="2"/>
  <c r="M1794" i="2"/>
  <c r="O1794" i="2"/>
  <c r="Q1794" i="2"/>
  <c r="I1795" i="2"/>
  <c r="M1795" i="2"/>
  <c r="Q1795" i="2" s="1"/>
  <c r="O1795" i="2"/>
  <c r="I1796" i="2"/>
  <c r="M1796" i="2"/>
  <c r="O1796" i="2" s="1"/>
  <c r="I1797" i="2"/>
  <c r="M1797" i="2"/>
  <c r="I1798" i="2"/>
  <c r="M1798" i="2"/>
  <c r="I1799" i="2"/>
  <c r="M1799" i="2"/>
  <c r="I1800" i="2"/>
  <c r="M1800" i="2"/>
  <c r="O1800" i="2" s="1"/>
  <c r="Q1800" i="2"/>
  <c r="I1801" i="2"/>
  <c r="M1801" i="2"/>
  <c r="O1801" i="2"/>
  <c r="Q1801" i="2"/>
  <c r="I1802" i="2"/>
  <c r="M1802" i="2"/>
  <c r="Q1802" i="2" s="1"/>
  <c r="O1802" i="2"/>
  <c r="I1803" i="2"/>
  <c r="M1803" i="2"/>
  <c r="Q1803" i="2" s="1"/>
  <c r="I1804" i="2"/>
  <c r="M1804" i="2"/>
  <c r="I1805" i="2"/>
  <c r="M1805" i="2"/>
  <c r="Q1805" i="2" s="1"/>
  <c r="O1805" i="2"/>
  <c r="I1806" i="2"/>
  <c r="M1806" i="2"/>
  <c r="Q1806" i="2" s="1"/>
  <c r="I1807" i="2"/>
  <c r="M1807" i="2"/>
  <c r="Q1807" i="2" s="1"/>
  <c r="I1808" i="2"/>
  <c r="M1808" i="2"/>
  <c r="O1808" i="2" s="1"/>
  <c r="I1809" i="2"/>
  <c r="M1809" i="2"/>
  <c r="O1809" i="2" s="1"/>
  <c r="Q1809" i="2"/>
  <c r="I1810" i="2"/>
  <c r="M1810" i="2"/>
  <c r="O1810" i="2" s="1"/>
  <c r="Q1810" i="2"/>
  <c r="I1811" i="2"/>
  <c r="M1811" i="2"/>
  <c r="Q1811" i="2" s="1"/>
  <c r="I1812" i="2"/>
  <c r="M1812" i="2"/>
  <c r="I1813" i="2"/>
  <c r="M1813" i="2"/>
  <c r="Q1813" i="2" s="1"/>
  <c r="O1813" i="2"/>
  <c r="I1814" i="2"/>
  <c r="M1814" i="2"/>
  <c r="Q1814" i="2" s="1"/>
  <c r="O1814" i="2"/>
  <c r="I1815" i="2"/>
  <c r="M1815" i="2"/>
  <c r="Q1815" i="2" s="1"/>
  <c r="O1815" i="2"/>
  <c r="I1816" i="2"/>
  <c r="M1816" i="2"/>
  <c r="O1816" i="2" s="1"/>
  <c r="Q1816" i="2"/>
  <c r="I1817" i="2"/>
  <c r="M1817" i="2"/>
  <c r="O1817" i="2" s="1"/>
  <c r="Q1817" i="2"/>
  <c r="I1818" i="2"/>
  <c r="M1818" i="2"/>
  <c r="Q1818" i="2" s="1"/>
  <c r="I1819" i="2"/>
  <c r="M1819" i="2"/>
  <c r="I1820" i="2"/>
  <c r="M1820" i="2"/>
  <c r="O1820" i="2" s="1"/>
  <c r="Q1820" i="2"/>
  <c r="I1821" i="2"/>
  <c r="M1821" i="2"/>
  <c r="O1821" i="2"/>
  <c r="Q1821" i="2"/>
  <c r="I1822" i="2"/>
  <c r="M1822" i="2"/>
  <c r="Q1822" i="2" s="1"/>
  <c r="I1823" i="2"/>
  <c r="M1823" i="2"/>
  <c r="Q1823" i="2" s="1"/>
  <c r="I1824" i="2"/>
  <c r="M1824" i="2"/>
  <c r="O1824" i="2" s="1"/>
  <c r="I1825" i="2"/>
  <c r="M1825" i="2"/>
  <c r="I1826" i="2"/>
  <c r="M1826" i="2"/>
  <c r="I1827" i="2"/>
  <c r="M1827" i="2"/>
  <c r="I1828" i="2"/>
  <c r="M1828" i="2"/>
  <c r="O1828" i="2" s="1"/>
  <c r="Q1828" i="2"/>
  <c r="I1829" i="2"/>
  <c r="M1829" i="2"/>
  <c r="O1829" i="2"/>
  <c r="Q1829" i="2"/>
  <c r="I1830" i="2"/>
  <c r="M1830" i="2"/>
  <c r="O1830" i="2"/>
  <c r="Q1830" i="2"/>
  <c r="I1831" i="2"/>
  <c r="M1831" i="2"/>
  <c r="Q1831" i="2" s="1"/>
  <c r="O1831" i="2"/>
  <c r="I1832" i="2"/>
  <c r="M1832" i="2"/>
  <c r="O1832" i="2" s="1"/>
  <c r="I1833" i="2"/>
  <c r="M1833" i="2"/>
  <c r="I1834" i="2"/>
  <c r="M1834" i="2"/>
  <c r="I1835" i="2"/>
  <c r="M1835" i="2"/>
  <c r="Q1835" i="2" s="1"/>
  <c r="O1835" i="2"/>
  <c r="I1836" i="2"/>
  <c r="M1836" i="2"/>
  <c r="O1836" i="2" s="1"/>
  <c r="I1837" i="2"/>
  <c r="M1837" i="2"/>
  <c r="I1838" i="2"/>
  <c r="M1838" i="2"/>
  <c r="Q1838" i="2" s="1"/>
  <c r="I1839" i="2"/>
  <c r="M1839" i="2"/>
  <c r="Q1839" i="2" s="1"/>
  <c r="I1840" i="2"/>
  <c r="M1840" i="2"/>
  <c r="O1840" i="2" s="1"/>
  <c r="I1841" i="2"/>
  <c r="M1841" i="2"/>
  <c r="O1841" i="2"/>
  <c r="Q1841" i="2"/>
  <c r="I1842" i="2"/>
  <c r="M1842" i="2"/>
  <c r="O1842" i="2"/>
  <c r="Q1842" i="2"/>
  <c r="I1843" i="2"/>
  <c r="M1843" i="2"/>
  <c r="Q1843" i="2" s="1"/>
  <c r="O1843" i="2"/>
  <c r="I1844" i="2"/>
  <c r="M1844" i="2"/>
  <c r="O1844" i="2" s="1"/>
  <c r="I1845" i="2"/>
  <c r="M1845" i="2"/>
  <c r="I1846" i="2"/>
  <c r="M1846" i="2"/>
  <c r="I1847" i="2"/>
  <c r="M1847" i="2"/>
  <c r="I1848" i="2"/>
  <c r="M1848" i="2"/>
  <c r="O1848" i="2" s="1"/>
  <c r="Q1848" i="2"/>
  <c r="I1849" i="2"/>
  <c r="M1849" i="2"/>
  <c r="O1849" i="2"/>
  <c r="Q1849" i="2"/>
  <c r="I1850" i="2"/>
  <c r="M1850" i="2"/>
  <c r="Q1850" i="2" s="1"/>
  <c r="O1850" i="2"/>
  <c r="I1851" i="2"/>
  <c r="M1851" i="2"/>
  <c r="Q1851" i="2" s="1"/>
  <c r="I1852" i="2"/>
  <c r="M1852" i="2"/>
  <c r="O1852" i="2" s="1"/>
  <c r="I1853" i="2"/>
  <c r="M1853" i="2"/>
  <c r="O1853" i="2"/>
  <c r="Q1853" i="2"/>
  <c r="I1854" i="2"/>
  <c r="M1854" i="2"/>
  <c r="Q1854" i="2" s="1"/>
  <c r="I1855" i="2"/>
  <c r="M1855" i="2"/>
  <c r="Q1855" i="2" s="1"/>
  <c r="I1856" i="2"/>
  <c r="M1856" i="2"/>
  <c r="O1856" i="2" s="1"/>
  <c r="I1857" i="2"/>
  <c r="M1857" i="2"/>
  <c r="I1858" i="2"/>
  <c r="M1858" i="2"/>
  <c r="I1859" i="2"/>
  <c r="M1859" i="2"/>
  <c r="I1860" i="2"/>
  <c r="M1860" i="2"/>
  <c r="O1860" i="2" s="1"/>
  <c r="Q1860" i="2"/>
  <c r="I1861" i="2"/>
  <c r="M1861" i="2"/>
  <c r="O1861" i="2"/>
  <c r="Q1861" i="2"/>
  <c r="I1862" i="2"/>
  <c r="M1862" i="2"/>
  <c r="O1862" i="2"/>
  <c r="Q1862" i="2"/>
  <c r="I1863" i="2"/>
  <c r="M1863" i="2"/>
  <c r="Q1863" i="2" s="1"/>
  <c r="O1863" i="2"/>
  <c r="I1864" i="2"/>
  <c r="M1864" i="2"/>
  <c r="O1864" i="2" s="1"/>
  <c r="I1865" i="2"/>
  <c r="M1865" i="2"/>
  <c r="I1866" i="2"/>
  <c r="M1866" i="2"/>
  <c r="I1867" i="2"/>
  <c r="M1867" i="2"/>
  <c r="Q1867" i="2" s="1"/>
  <c r="O1867" i="2"/>
  <c r="I1868" i="2"/>
  <c r="M1868" i="2"/>
  <c r="O1868" i="2" s="1"/>
  <c r="I1869" i="2"/>
  <c r="M1869" i="2"/>
  <c r="I1870" i="2"/>
  <c r="M1870" i="2"/>
  <c r="Q1870" i="2" s="1"/>
  <c r="I1871" i="2"/>
  <c r="M1871" i="2"/>
  <c r="Q1871" i="2" s="1"/>
  <c r="I1872" i="2"/>
  <c r="M1872" i="2"/>
  <c r="O1872" i="2" s="1"/>
  <c r="I1873" i="2"/>
  <c r="M1873" i="2"/>
  <c r="O1873" i="2"/>
  <c r="Q1873" i="2"/>
  <c r="I1874" i="2"/>
  <c r="M1874" i="2"/>
  <c r="O1874" i="2"/>
  <c r="Q1874" i="2"/>
  <c r="I1875" i="2"/>
  <c r="M1875" i="2"/>
  <c r="Q1875" i="2" s="1"/>
  <c r="O1875" i="2"/>
  <c r="I1876" i="2"/>
  <c r="M1876" i="2"/>
  <c r="O1876" i="2" s="1"/>
  <c r="I1877" i="2"/>
  <c r="M1877" i="2"/>
  <c r="I1878" i="2"/>
  <c r="M1878" i="2"/>
  <c r="I1879" i="2"/>
  <c r="M1879" i="2"/>
  <c r="I1880" i="2"/>
  <c r="M1880" i="2"/>
  <c r="O1880" i="2" s="1"/>
  <c r="Q1880" i="2"/>
  <c r="I1881" i="2"/>
  <c r="M1881" i="2"/>
  <c r="O1881" i="2"/>
  <c r="Q1881" i="2"/>
  <c r="I1882" i="2"/>
  <c r="M1882" i="2"/>
  <c r="Q1882" i="2" s="1"/>
  <c r="O1882" i="2"/>
  <c r="I1883" i="2"/>
  <c r="M1883" i="2"/>
  <c r="Q1883" i="2" s="1"/>
  <c r="I1884" i="2"/>
  <c r="M1884" i="2"/>
  <c r="O1884" i="2" s="1"/>
  <c r="I1885" i="2"/>
  <c r="M1885" i="2"/>
  <c r="O1885" i="2"/>
  <c r="Q1885" i="2"/>
  <c r="I1886" i="2"/>
  <c r="M1886" i="2"/>
  <c r="Q1886" i="2" s="1"/>
  <c r="I1887" i="2"/>
  <c r="M1887" i="2"/>
  <c r="Q1887" i="2" s="1"/>
  <c r="I1888" i="2"/>
  <c r="M1888" i="2"/>
  <c r="O1888" i="2" s="1"/>
  <c r="I1889" i="2"/>
  <c r="M1889" i="2"/>
  <c r="I1890" i="2"/>
  <c r="M1890" i="2"/>
  <c r="Q1890" i="2" s="1"/>
  <c r="O1890" i="2"/>
  <c r="I1891" i="2"/>
  <c r="M1891" i="2"/>
  <c r="Q1891" i="2" s="1"/>
  <c r="O1891" i="2"/>
  <c r="I1892" i="2"/>
  <c r="M1892" i="2"/>
  <c r="O1892" i="2" s="1"/>
  <c r="Q1892" i="2"/>
  <c r="I1893" i="2"/>
  <c r="M1893" i="2"/>
  <c r="O1893" i="2"/>
  <c r="Q1893" i="2"/>
  <c r="I1894" i="2"/>
  <c r="M1894" i="2"/>
  <c r="O1894" i="2"/>
  <c r="Q1894" i="2"/>
  <c r="I1895" i="2"/>
  <c r="M1895" i="2"/>
  <c r="Q1895" i="2" s="1"/>
  <c r="O1895" i="2"/>
  <c r="I1896" i="2"/>
  <c r="M1896" i="2"/>
  <c r="I1897" i="2"/>
  <c r="M1897" i="2"/>
  <c r="Q1897" i="2" s="1"/>
  <c r="I1898" i="2"/>
  <c r="M1898" i="2"/>
  <c r="Q1898" i="2" s="1"/>
  <c r="I1899" i="2"/>
  <c r="M1899" i="2"/>
  <c r="Q1899" i="2" s="1"/>
  <c r="I1900" i="2"/>
  <c r="M1900" i="2"/>
  <c r="O1900" i="2" s="1"/>
  <c r="I1901" i="2"/>
  <c r="M1901" i="2"/>
  <c r="O1901" i="2"/>
  <c r="Q1901" i="2"/>
  <c r="I1902" i="2"/>
  <c r="M1902" i="2"/>
  <c r="Q1902" i="2" s="1"/>
  <c r="I1903" i="2"/>
  <c r="M1903" i="2"/>
  <c r="Q1903" i="2" s="1"/>
  <c r="I1904" i="2"/>
  <c r="M1904" i="2"/>
  <c r="O1904" i="2" s="1"/>
  <c r="I1905" i="2"/>
  <c r="M1905" i="2"/>
  <c r="I1906" i="2"/>
  <c r="M1906" i="2"/>
  <c r="I1907" i="2"/>
  <c r="M1907" i="2"/>
  <c r="I1908" i="2"/>
  <c r="M1908" i="2"/>
  <c r="O1908" i="2" s="1"/>
  <c r="Q1908" i="2"/>
  <c r="I1909" i="2"/>
  <c r="M1909" i="2"/>
  <c r="O1909" i="2"/>
  <c r="Q1909" i="2"/>
  <c r="I1910" i="2"/>
  <c r="M1910" i="2"/>
  <c r="O1910" i="2"/>
  <c r="Q1910" i="2"/>
  <c r="I1911" i="2"/>
  <c r="M1911" i="2"/>
  <c r="Q1911" i="2" s="1"/>
  <c r="O1911" i="2"/>
  <c r="I1912" i="2"/>
  <c r="M1912" i="2"/>
  <c r="O1912" i="2" s="1"/>
  <c r="Q1912" i="2"/>
  <c r="I1913" i="2"/>
  <c r="M1913" i="2"/>
  <c r="I1914" i="2"/>
  <c r="M1914" i="2"/>
  <c r="I1915" i="2"/>
  <c r="M1915" i="2"/>
  <c r="Q1915" i="2" s="1"/>
  <c r="I1916" i="2"/>
  <c r="M1916" i="2"/>
  <c r="O1916" i="2" s="1"/>
  <c r="I1917" i="2"/>
  <c r="M1917" i="2"/>
  <c r="I1918" i="2"/>
  <c r="M1918" i="2"/>
  <c r="Q1918" i="2" s="1"/>
  <c r="I1919" i="2"/>
  <c r="M1919" i="2"/>
  <c r="Q1919" i="2" s="1"/>
  <c r="I1920" i="2"/>
  <c r="M1920" i="2"/>
  <c r="O1920" i="2" s="1"/>
  <c r="I1921" i="2"/>
  <c r="M1921" i="2"/>
  <c r="O1921" i="2"/>
  <c r="Q1921" i="2"/>
  <c r="I1922" i="2"/>
  <c r="M1922" i="2"/>
  <c r="O1922" i="2"/>
  <c r="Q1922" i="2"/>
  <c r="I1923" i="2"/>
  <c r="M1923" i="2"/>
  <c r="Q1923" i="2" s="1"/>
  <c r="O1923" i="2"/>
  <c r="I1924" i="2"/>
  <c r="M1924" i="2"/>
  <c r="O1924" i="2" s="1"/>
  <c r="Q1924" i="2"/>
  <c r="I1925" i="2"/>
  <c r="M1925" i="2"/>
  <c r="I1926" i="2"/>
  <c r="M1926" i="2"/>
  <c r="I1927" i="2"/>
  <c r="M1927" i="2"/>
  <c r="I1928" i="2"/>
  <c r="M1928" i="2"/>
  <c r="O1928" i="2" s="1"/>
  <c r="I1929" i="2"/>
  <c r="M1929" i="2"/>
  <c r="O1929" i="2"/>
  <c r="Q1929" i="2"/>
  <c r="I1930" i="2"/>
  <c r="M1930" i="2"/>
  <c r="Q1930" i="2" s="1"/>
  <c r="O1930" i="2"/>
  <c r="I1931" i="2"/>
  <c r="M1931" i="2"/>
  <c r="Q1931" i="2" s="1"/>
  <c r="O1931" i="2"/>
  <c r="I1932" i="2"/>
  <c r="M1932" i="2"/>
  <c r="I1933" i="2"/>
  <c r="M1933" i="2"/>
  <c r="Q1933" i="2" s="1"/>
  <c r="I1934" i="2"/>
  <c r="M1934" i="2"/>
  <c r="Q1934" i="2" s="1"/>
  <c r="I1935" i="2"/>
  <c r="M1935" i="2"/>
  <c r="Q1935" i="2" s="1"/>
  <c r="I1936" i="2"/>
  <c r="M1936" i="2"/>
  <c r="O1936" i="2" s="1"/>
  <c r="I1937" i="2"/>
  <c r="M1937" i="2"/>
  <c r="O1937" i="2"/>
  <c r="Q1937" i="2"/>
  <c r="I1938" i="2"/>
  <c r="M1938" i="2"/>
  <c r="O1938" i="2"/>
  <c r="Q1938" i="2"/>
  <c r="I1939" i="2"/>
  <c r="M1939" i="2"/>
  <c r="Q1939" i="2" s="1"/>
  <c r="O1939" i="2"/>
  <c r="I1940" i="2"/>
  <c r="M1940" i="2"/>
  <c r="I1941" i="2"/>
  <c r="M1941" i="2"/>
  <c r="Q1941" i="2" s="1"/>
  <c r="O1941" i="2"/>
  <c r="I1942" i="2"/>
  <c r="M1942" i="2"/>
  <c r="Q1942" i="2" s="1"/>
  <c r="I1943" i="2"/>
  <c r="M1943" i="2"/>
  <c r="Q1943" i="2" s="1"/>
  <c r="I1944" i="2"/>
  <c r="M1944" i="2"/>
  <c r="O1944" i="2" s="1"/>
  <c r="Q1944" i="2"/>
  <c r="I1945" i="2"/>
  <c r="M1945" i="2"/>
  <c r="O1945" i="2"/>
  <c r="Q1945" i="2"/>
  <c r="I1946" i="2"/>
  <c r="M1946" i="2"/>
  <c r="Q1946" i="2" s="1"/>
  <c r="O1946" i="2"/>
  <c r="I1947" i="2"/>
  <c r="M1947" i="2"/>
  <c r="I1948" i="2"/>
  <c r="M1948" i="2"/>
  <c r="O1948" i="2" s="1"/>
  <c r="Q1948" i="2"/>
  <c r="I1949" i="2"/>
  <c r="M1949" i="2"/>
  <c r="O1949" i="2"/>
  <c r="Q1949" i="2"/>
  <c r="I1950" i="2"/>
  <c r="M1950" i="2"/>
  <c r="Q1950" i="2" s="1"/>
  <c r="I1951" i="2"/>
  <c r="M1951" i="2"/>
  <c r="Q1951" i="2" s="1"/>
  <c r="I1952" i="2"/>
  <c r="M1952" i="2"/>
  <c r="O1952" i="2" s="1"/>
  <c r="I1953" i="2"/>
  <c r="M1953" i="2"/>
  <c r="I1954" i="2"/>
  <c r="M1954" i="2"/>
  <c r="I1955" i="2"/>
  <c r="M1955" i="2"/>
  <c r="I1956" i="2"/>
  <c r="M1956" i="2"/>
  <c r="O1956" i="2" s="1"/>
  <c r="Q1956" i="2"/>
  <c r="I1957" i="2"/>
  <c r="M1957" i="2"/>
  <c r="O1957" i="2"/>
  <c r="Q1957" i="2"/>
  <c r="I1958" i="2"/>
  <c r="M1958" i="2"/>
  <c r="O1958" i="2"/>
  <c r="Q1958" i="2"/>
  <c r="I1959" i="2"/>
  <c r="M1959" i="2"/>
  <c r="Q1959" i="2" s="1"/>
  <c r="O1959" i="2"/>
  <c r="I1960" i="2"/>
  <c r="M1960" i="2"/>
  <c r="Q1960" i="2" s="1"/>
  <c r="I1961" i="2"/>
  <c r="M1961" i="2"/>
  <c r="Q1961" i="2" s="1"/>
  <c r="O1961" i="2"/>
  <c r="I1962" i="2"/>
  <c r="M1962" i="2"/>
  <c r="Q1962" i="2" s="1"/>
  <c r="I1963" i="2"/>
  <c r="M1963" i="2"/>
  <c r="Q1963" i="2" s="1"/>
  <c r="I1964" i="2"/>
  <c r="M1964" i="2"/>
  <c r="Q1964" i="2" s="1"/>
  <c r="I1965" i="2"/>
  <c r="M1965" i="2"/>
  <c r="I1966" i="2"/>
  <c r="M1966" i="2"/>
  <c r="I1967" i="2"/>
  <c r="M1967" i="2"/>
  <c r="I1968" i="2"/>
  <c r="M1968" i="2"/>
  <c r="Q1968" i="2" s="1"/>
  <c r="I1969" i="2"/>
  <c r="M1969" i="2"/>
  <c r="O1969" i="2"/>
  <c r="Q1969" i="2"/>
  <c r="I1970" i="2"/>
  <c r="M1970" i="2"/>
  <c r="O1970" i="2"/>
  <c r="Q1970" i="2"/>
  <c r="I1971" i="2"/>
  <c r="M1971" i="2"/>
  <c r="Q1971" i="2" s="1"/>
  <c r="O1971" i="2"/>
  <c r="I1972" i="2"/>
  <c r="M1972" i="2"/>
  <c r="Q1972" i="2" s="1"/>
  <c r="I1973" i="2"/>
  <c r="M1973" i="2"/>
  <c r="O1973" i="2"/>
  <c r="Q1973" i="2"/>
  <c r="I1974" i="2"/>
  <c r="M1974" i="2"/>
  <c r="O1974" i="2"/>
  <c r="Q1974" i="2"/>
  <c r="I1975" i="2"/>
  <c r="M1975" i="2"/>
  <c r="Q1975" i="2" s="1"/>
  <c r="O1975" i="2"/>
  <c r="I1976" i="2"/>
  <c r="M1976" i="2"/>
  <c r="Q1976" i="2" s="1"/>
  <c r="I1977" i="2"/>
  <c r="M1977" i="2"/>
  <c r="Q1977" i="2" s="1"/>
  <c r="O1977" i="2"/>
  <c r="I1978" i="2"/>
  <c r="M1978" i="2"/>
  <c r="Q1978" i="2" s="1"/>
  <c r="O1978" i="2"/>
  <c r="I1979" i="2"/>
  <c r="M1979" i="2"/>
  <c r="Q1979" i="2" s="1"/>
  <c r="I1980" i="2"/>
  <c r="M1980" i="2"/>
  <c r="Q1980" i="2" s="1"/>
  <c r="I1981" i="2"/>
  <c r="M1981" i="2"/>
  <c r="I1982" i="2"/>
  <c r="M1982" i="2"/>
  <c r="I1983" i="2"/>
  <c r="M1983" i="2"/>
  <c r="I1984" i="2"/>
  <c r="M1984" i="2"/>
  <c r="Q1984" i="2" s="1"/>
  <c r="I1985" i="2"/>
  <c r="M1985" i="2"/>
  <c r="O1985" i="2"/>
  <c r="Q1985" i="2"/>
  <c r="I1986" i="2"/>
  <c r="M1986" i="2"/>
  <c r="O1986" i="2"/>
  <c r="Q1986" i="2"/>
  <c r="I1987" i="2"/>
  <c r="M1987" i="2"/>
  <c r="Q1987" i="2" s="1"/>
  <c r="O1987" i="2"/>
  <c r="I1988" i="2"/>
  <c r="M1988" i="2"/>
  <c r="Q1988" i="2" s="1"/>
  <c r="I1989" i="2"/>
  <c r="M1989" i="2"/>
  <c r="O1989" i="2"/>
  <c r="Q1989" i="2"/>
  <c r="I1990" i="2"/>
  <c r="M1990" i="2"/>
  <c r="O1990" i="2"/>
  <c r="Q1990" i="2"/>
  <c r="I1991" i="2"/>
  <c r="M1991" i="2"/>
  <c r="Q1991" i="2" s="1"/>
  <c r="O1991" i="2"/>
  <c r="I1992" i="2"/>
  <c r="M1992" i="2"/>
  <c r="Q1992" i="2" s="1"/>
  <c r="I1993" i="2"/>
  <c r="M1993" i="2"/>
  <c r="Q1993" i="2" s="1"/>
  <c r="I1994" i="2"/>
  <c r="M1994" i="2"/>
  <c r="Q1994" i="2" s="1"/>
  <c r="O1994" i="2"/>
  <c r="I1995" i="2"/>
  <c r="M1995" i="2"/>
  <c r="Q1995" i="2" s="1"/>
  <c r="O1995" i="2"/>
  <c r="I1996" i="2"/>
  <c r="M1996" i="2"/>
  <c r="Q1996" i="2" s="1"/>
  <c r="I1997" i="2"/>
  <c r="M1997" i="2"/>
  <c r="I1998" i="2"/>
  <c r="M1998" i="2"/>
  <c r="I1999" i="2"/>
  <c r="M1999" i="2"/>
  <c r="I2000" i="2"/>
  <c r="M2000" i="2"/>
  <c r="Q2000" i="2" s="1"/>
  <c r="I2001" i="2"/>
  <c r="M2001" i="2"/>
  <c r="O2001" i="2"/>
  <c r="Q2001" i="2"/>
  <c r="I2002" i="2"/>
  <c r="M2002" i="2"/>
  <c r="O2002" i="2"/>
  <c r="Q2002" i="2"/>
  <c r="I2003" i="2"/>
  <c r="M2003" i="2"/>
  <c r="Q2003" i="2" s="1"/>
  <c r="O2003" i="2"/>
  <c r="I2004" i="2"/>
  <c r="M2004" i="2"/>
  <c r="Q2004" i="2" s="1"/>
  <c r="I2005" i="2"/>
  <c r="M2005" i="2"/>
  <c r="O2005" i="2"/>
  <c r="Q2005" i="2"/>
  <c r="I2006" i="2"/>
  <c r="M2006" i="2"/>
  <c r="O2006" i="2"/>
  <c r="Q2006" i="2"/>
  <c r="I2007" i="2"/>
  <c r="M2007" i="2"/>
  <c r="Q2007" i="2" s="1"/>
  <c r="O2007" i="2"/>
  <c r="I2008" i="2"/>
  <c r="M2008" i="2"/>
  <c r="Q2008" i="2" s="1"/>
  <c r="I2009" i="2"/>
  <c r="M2009" i="2"/>
  <c r="Q2009" i="2" s="1"/>
  <c r="I2010" i="2"/>
  <c r="M2010" i="2"/>
  <c r="Q2010" i="2" s="1"/>
  <c r="I2011" i="2"/>
  <c r="M2011" i="2"/>
  <c r="Q2011" i="2" s="1"/>
  <c r="O2011" i="2"/>
  <c r="I2012" i="2"/>
  <c r="M2012" i="2"/>
  <c r="Q2012" i="2" s="1"/>
  <c r="I2013" i="2"/>
  <c r="M2013" i="2"/>
  <c r="I2014" i="2"/>
  <c r="M2014" i="2"/>
  <c r="I2015" i="2"/>
  <c r="M2015" i="2"/>
  <c r="I2016" i="2"/>
  <c r="M2016" i="2"/>
  <c r="Q2016" i="2" s="1"/>
  <c r="I2017" i="2"/>
  <c r="M2017" i="2"/>
  <c r="O2017" i="2"/>
  <c r="Q2017" i="2"/>
  <c r="I2018" i="2"/>
  <c r="M2018" i="2"/>
  <c r="O2018" i="2"/>
  <c r="Q2018" i="2"/>
  <c r="I2019" i="2"/>
  <c r="M2019" i="2"/>
  <c r="Q2019" i="2" s="1"/>
  <c r="O2019" i="2"/>
  <c r="I2020" i="2"/>
  <c r="M2020" i="2"/>
  <c r="Q2020" i="2" s="1"/>
  <c r="I2021" i="2"/>
  <c r="M2021" i="2"/>
  <c r="O2021" i="2"/>
  <c r="Q2021" i="2"/>
  <c r="I2022" i="2"/>
  <c r="M2022" i="2"/>
  <c r="O2022" i="2"/>
  <c r="Q2022" i="2"/>
  <c r="I2023" i="2"/>
  <c r="M2023" i="2"/>
  <c r="Q2023" i="2" s="1"/>
  <c r="O2023" i="2"/>
  <c r="I2024" i="2"/>
  <c r="M2024" i="2"/>
  <c r="Q2024" i="2" s="1"/>
  <c r="I2025" i="2"/>
  <c r="M2025" i="2"/>
  <c r="Q2025" i="2" s="1"/>
  <c r="O2025" i="2"/>
  <c r="I2026" i="2"/>
  <c r="M2026" i="2"/>
  <c r="Q2026" i="2" s="1"/>
  <c r="I2027" i="2"/>
  <c r="M2027" i="2"/>
  <c r="Q2027" i="2" s="1"/>
  <c r="I2028" i="2"/>
  <c r="M2028" i="2"/>
  <c r="Q2028" i="2" s="1"/>
  <c r="I2029" i="2"/>
  <c r="M2029" i="2"/>
  <c r="I2030" i="2"/>
  <c r="M2030" i="2"/>
  <c r="I2031" i="2"/>
  <c r="M2031" i="2"/>
  <c r="I2032" i="2"/>
  <c r="M2032" i="2"/>
  <c r="Q2032" i="2" s="1"/>
  <c r="I2033" i="2"/>
  <c r="M2033" i="2"/>
  <c r="O2033" i="2"/>
  <c r="Q2033" i="2"/>
  <c r="I2034" i="2"/>
  <c r="M2034" i="2"/>
  <c r="O2034" i="2"/>
  <c r="Q2034" i="2"/>
  <c r="I2035" i="2"/>
  <c r="M2035" i="2"/>
  <c r="Q2035" i="2" s="1"/>
  <c r="O2035" i="2"/>
  <c r="I2036" i="2"/>
  <c r="M2036" i="2"/>
  <c r="Q2036" i="2" s="1"/>
  <c r="I2037" i="2"/>
  <c r="M2037" i="2"/>
  <c r="O2037" i="2"/>
  <c r="Q2037" i="2"/>
  <c r="I2038" i="2"/>
  <c r="M2038" i="2"/>
  <c r="O2038" i="2"/>
  <c r="Q2038" i="2"/>
  <c r="I2039" i="2"/>
  <c r="M2039" i="2"/>
  <c r="Q2039" i="2" s="1"/>
  <c r="O2039" i="2"/>
  <c r="I2040" i="2"/>
  <c r="M2040" i="2"/>
  <c r="Q2040" i="2" s="1"/>
  <c r="I2041" i="2"/>
  <c r="M2041" i="2"/>
  <c r="Q2041" i="2" s="1"/>
  <c r="O2041" i="2"/>
  <c r="I2042" i="2"/>
  <c r="M2042" i="2"/>
  <c r="Q2042" i="2" s="1"/>
  <c r="O2042" i="2"/>
  <c r="I2043" i="2"/>
  <c r="M2043" i="2"/>
  <c r="Q2043" i="2" s="1"/>
  <c r="I2044" i="2"/>
  <c r="M2044" i="2"/>
  <c r="Q2044" i="2" s="1"/>
  <c r="I2045" i="2"/>
  <c r="M2045" i="2"/>
  <c r="I2046" i="2"/>
  <c r="M2046" i="2"/>
  <c r="I2047" i="2"/>
  <c r="M2047" i="2"/>
  <c r="I2048" i="2"/>
  <c r="M2048" i="2"/>
  <c r="Q2048" i="2" s="1"/>
  <c r="I2049" i="2"/>
  <c r="M2049" i="2"/>
  <c r="O2049" i="2"/>
  <c r="Q2049" i="2"/>
  <c r="I2050" i="2"/>
  <c r="M2050" i="2"/>
  <c r="O2050" i="2"/>
  <c r="Q2050" i="2"/>
  <c r="I2051" i="2"/>
  <c r="M2051" i="2"/>
  <c r="Q2051" i="2" s="1"/>
  <c r="O2051" i="2"/>
  <c r="I2052" i="2"/>
  <c r="M2052" i="2"/>
  <c r="Q2052" i="2" s="1"/>
  <c r="I2053" i="2"/>
  <c r="M2053" i="2"/>
  <c r="O2053" i="2"/>
  <c r="Q2053" i="2"/>
  <c r="I2054" i="2"/>
  <c r="M2054" i="2"/>
  <c r="O2054" i="2"/>
  <c r="Q2054" i="2"/>
  <c r="I2055" i="2"/>
  <c r="M2055" i="2"/>
  <c r="Q2055" i="2" s="1"/>
  <c r="O2055" i="2"/>
  <c r="I2056" i="2"/>
  <c r="M2056" i="2"/>
  <c r="Q2056" i="2" s="1"/>
  <c r="I2057" i="2"/>
  <c r="M2057" i="2"/>
  <c r="Q2057" i="2" s="1"/>
  <c r="I2058" i="2"/>
  <c r="M2058" i="2"/>
  <c r="Q2058" i="2" s="1"/>
  <c r="O2058" i="2"/>
  <c r="I2059" i="2"/>
  <c r="M2059" i="2"/>
  <c r="Q2059" i="2" s="1"/>
  <c r="O2059" i="2"/>
  <c r="I2060" i="2"/>
  <c r="M2060" i="2"/>
  <c r="Q2060" i="2" s="1"/>
  <c r="I2061" i="2"/>
  <c r="M2061" i="2"/>
  <c r="I2062" i="2"/>
  <c r="M2062" i="2"/>
  <c r="I2063" i="2"/>
  <c r="M2063" i="2"/>
  <c r="I2064" i="2"/>
  <c r="M2064" i="2"/>
  <c r="Q2064" i="2" s="1"/>
  <c r="I2065" i="2"/>
  <c r="M2065" i="2"/>
  <c r="O2065" i="2"/>
  <c r="Q2065" i="2"/>
  <c r="I2066" i="2"/>
  <c r="M2066" i="2"/>
  <c r="O2066" i="2"/>
  <c r="Q2066" i="2"/>
  <c r="I2067" i="2"/>
  <c r="M2067" i="2"/>
  <c r="Q2067" i="2" s="1"/>
  <c r="O2067" i="2"/>
  <c r="I2068" i="2"/>
  <c r="M2068" i="2"/>
  <c r="Q2068" i="2" s="1"/>
  <c r="I2069" i="2"/>
  <c r="M2069" i="2"/>
  <c r="O2069" i="2"/>
  <c r="Q2069" i="2"/>
  <c r="I2070" i="2"/>
  <c r="M2070" i="2"/>
  <c r="O2070" i="2"/>
  <c r="Q2070" i="2"/>
  <c r="I2071" i="2"/>
  <c r="M2071" i="2"/>
  <c r="Q2071" i="2" s="1"/>
  <c r="O2071" i="2"/>
  <c r="I2072" i="2"/>
  <c r="M2072" i="2"/>
  <c r="Q2072" i="2" s="1"/>
  <c r="I2073" i="2"/>
  <c r="M2073" i="2"/>
  <c r="Q2073" i="2" s="1"/>
  <c r="I2074" i="2"/>
  <c r="M2074" i="2"/>
  <c r="Q2074" i="2" s="1"/>
  <c r="I2075" i="2"/>
  <c r="M2075" i="2"/>
  <c r="Q2075" i="2" s="1"/>
  <c r="O2075" i="2"/>
  <c r="I2076" i="2"/>
  <c r="M2076" i="2"/>
  <c r="Q2076" i="2" s="1"/>
  <c r="I2077" i="2"/>
  <c r="M2077" i="2"/>
  <c r="I2078" i="2"/>
  <c r="M2078" i="2"/>
  <c r="I2079" i="2"/>
  <c r="M2079" i="2"/>
  <c r="I2080" i="2"/>
  <c r="M2080" i="2"/>
  <c r="Q2080" i="2" s="1"/>
  <c r="I2081" i="2"/>
  <c r="M2081" i="2"/>
  <c r="O2081" i="2"/>
  <c r="Q2081" i="2"/>
  <c r="I2082" i="2"/>
  <c r="M2082" i="2"/>
  <c r="O2082" i="2"/>
  <c r="Q2082" i="2"/>
  <c r="I2083" i="2"/>
  <c r="M2083" i="2"/>
  <c r="Q2083" i="2" s="1"/>
  <c r="O2083" i="2"/>
  <c r="I2084" i="2"/>
  <c r="M2084" i="2"/>
  <c r="Q2084" i="2" s="1"/>
  <c r="I2085" i="2"/>
  <c r="M2085" i="2"/>
  <c r="O2085" i="2"/>
  <c r="Q2085" i="2"/>
  <c r="I2086" i="2"/>
  <c r="M2086" i="2"/>
  <c r="O2086" i="2"/>
  <c r="Q2086" i="2"/>
  <c r="I2087" i="2"/>
  <c r="M2087" i="2"/>
  <c r="Q2087" i="2" s="1"/>
  <c r="O2087" i="2"/>
  <c r="I2088" i="2"/>
  <c r="M2088" i="2"/>
  <c r="Q2088" i="2" s="1"/>
  <c r="I2089" i="2"/>
  <c r="M2089" i="2"/>
  <c r="Q2089" i="2" s="1"/>
  <c r="O2089" i="2"/>
  <c r="I2090" i="2"/>
  <c r="M2090" i="2"/>
  <c r="Q2090" i="2" s="1"/>
  <c r="I2091" i="2"/>
  <c r="M2091" i="2"/>
  <c r="Q2091" i="2" s="1"/>
  <c r="I2092" i="2"/>
  <c r="M2092" i="2"/>
  <c r="Q2092" i="2" s="1"/>
  <c r="I2093" i="2"/>
  <c r="M2093" i="2"/>
  <c r="I2094" i="2"/>
  <c r="M2094" i="2"/>
  <c r="I2095" i="2"/>
  <c r="M2095" i="2"/>
  <c r="I2096" i="2"/>
  <c r="M2096" i="2"/>
  <c r="Q2096" i="2" s="1"/>
  <c r="I2097" i="2"/>
  <c r="M2097" i="2"/>
  <c r="O2097" i="2"/>
  <c r="Q2097" i="2"/>
  <c r="I2098" i="2"/>
  <c r="M2098" i="2"/>
  <c r="O2098" i="2"/>
  <c r="Q2098" i="2"/>
  <c r="I2099" i="2"/>
  <c r="M2099" i="2"/>
  <c r="Q2099" i="2" s="1"/>
  <c r="O2099" i="2"/>
  <c r="I2100" i="2"/>
  <c r="M2100" i="2"/>
  <c r="Q2100" i="2" s="1"/>
  <c r="I2101" i="2"/>
  <c r="M2101" i="2"/>
  <c r="O2101" i="2"/>
  <c r="Q2101" i="2"/>
  <c r="I2102" i="2"/>
  <c r="M2102" i="2"/>
  <c r="O2102" i="2"/>
  <c r="Q2102" i="2"/>
  <c r="I2103" i="2"/>
  <c r="M2103" i="2"/>
  <c r="Q2103" i="2" s="1"/>
  <c r="O2103" i="2"/>
  <c r="I2104" i="2"/>
  <c r="M2104" i="2"/>
  <c r="Q2104" i="2" s="1"/>
  <c r="I2105" i="2"/>
  <c r="M2105" i="2"/>
  <c r="Q2105" i="2" s="1"/>
  <c r="O2105" i="2"/>
  <c r="I2106" i="2"/>
  <c r="M2106" i="2"/>
  <c r="Q2106" i="2" s="1"/>
  <c r="O2106" i="2"/>
  <c r="I2107" i="2"/>
  <c r="M2107" i="2"/>
  <c r="Q2107" i="2" s="1"/>
  <c r="I2108" i="2"/>
  <c r="M2108" i="2"/>
  <c r="Q2108" i="2" s="1"/>
  <c r="I2109" i="2"/>
  <c r="M2109" i="2"/>
  <c r="I2110" i="2"/>
  <c r="M2110" i="2"/>
  <c r="I2111" i="2"/>
  <c r="M2111" i="2"/>
  <c r="I2112" i="2"/>
  <c r="M2112" i="2"/>
  <c r="Q2112" i="2" s="1"/>
  <c r="I2113" i="2"/>
  <c r="M2113" i="2"/>
  <c r="O2113" i="2"/>
  <c r="Q2113" i="2"/>
  <c r="I2114" i="2"/>
  <c r="M2114" i="2"/>
  <c r="O2114" i="2"/>
  <c r="Q2114" i="2"/>
  <c r="I2115" i="2"/>
  <c r="M2115" i="2"/>
  <c r="Q2115" i="2" s="1"/>
  <c r="O2115" i="2"/>
  <c r="I2116" i="2"/>
  <c r="M2116" i="2"/>
  <c r="Q2116" i="2" s="1"/>
  <c r="I2117" i="2"/>
  <c r="M2117" i="2"/>
  <c r="O2117" i="2"/>
  <c r="Q2117" i="2"/>
  <c r="I2118" i="2"/>
  <c r="M2118" i="2"/>
  <c r="O2118" i="2"/>
  <c r="Q2118" i="2"/>
  <c r="I2119" i="2"/>
  <c r="M2119" i="2"/>
  <c r="O2119" i="2" s="1"/>
  <c r="I2120" i="2"/>
  <c r="M2120" i="2"/>
  <c r="Q2120" i="2" s="1"/>
  <c r="I2121" i="2"/>
  <c r="M2121" i="2"/>
  <c r="O2121" i="2"/>
  <c r="Q2121" i="2"/>
  <c r="I2122" i="2"/>
  <c r="M2122" i="2"/>
  <c r="O2122" i="2"/>
  <c r="Q2122" i="2"/>
  <c r="I2123" i="2"/>
  <c r="M2123" i="2"/>
  <c r="O2123" i="2" s="1"/>
  <c r="I2124" i="2"/>
  <c r="M2124" i="2"/>
  <c r="Q2124" i="2" s="1"/>
  <c r="I2125" i="2"/>
  <c r="M2125" i="2"/>
  <c r="O2125" i="2"/>
  <c r="Q2125" i="2"/>
  <c r="I2126" i="2"/>
  <c r="M2126" i="2"/>
  <c r="O2126" i="2"/>
  <c r="Q2126" i="2"/>
  <c r="I2127" i="2"/>
  <c r="M2127" i="2"/>
  <c r="O2127" i="2" s="1"/>
  <c r="I2128" i="2"/>
  <c r="M2128" i="2"/>
  <c r="Q2128" i="2" s="1"/>
  <c r="I2129" i="2"/>
  <c r="M2129" i="2"/>
  <c r="O2129" i="2"/>
  <c r="Q2129" i="2"/>
  <c r="I2130" i="2"/>
  <c r="M2130" i="2"/>
  <c r="O2130" i="2"/>
  <c r="Q2130" i="2"/>
  <c r="I2131" i="2"/>
  <c r="M2131" i="2"/>
  <c r="O2131" i="2" s="1"/>
  <c r="I2132" i="2"/>
  <c r="M2132" i="2"/>
  <c r="Q2132" i="2" s="1"/>
  <c r="I2133" i="2"/>
  <c r="M2133" i="2"/>
  <c r="O2133" i="2"/>
  <c r="Q2133" i="2"/>
  <c r="I2134" i="2"/>
  <c r="M2134" i="2"/>
  <c r="O2134" i="2"/>
  <c r="Q2134" i="2"/>
  <c r="I2135" i="2"/>
  <c r="M2135" i="2"/>
  <c r="O2135" i="2" s="1"/>
  <c r="I2136" i="2"/>
  <c r="M2136" i="2"/>
  <c r="Q2136" i="2" s="1"/>
  <c r="I2137" i="2"/>
  <c r="M2137" i="2"/>
  <c r="O2137" i="2"/>
  <c r="Q2137" i="2"/>
  <c r="I2138" i="2"/>
  <c r="M2138" i="2"/>
  <c r="O2138" i="2"/>
  <c r="Q2138" i="2"/>
  <c r="I2139" i="2"/>
  <c r="M2139" i="2"/>
  <c r="O2139" i="2" s="1"/>
  <c r="I2140" i="2"/>
  <c r="M2140" i="2"/>
  <c r="Q2140" i="2" s="1"/>
  <c r="I2141" i="2"/>
  <c r="M2141" i="2"/>
  <c r="O2141" i="2"/>
  <c r="Q2141" i="2"/>
  <c r="I2142" i="2"/>
  <c r="M2142" i="2"/>
  <c r="O2142" i="2"/>
  <c r="Q2142" i="2"/>
  <c r="I2143" i="2"/>
  <c r="M2143" i="2"/>
  <c r="O2143" i="2" s="1"/>
  <c r="I2144" i="2"/>
  <c r="M2144" i="2"/>
  <c r="Q2144" i="2" s="1"/>
  <c r="I2145" i="2"/>
  <c r="M2145" i="2"/>
  <c r="O2145" i="2"/>
  <c r="Q2145" i="2"/>
  <c r="I2146" i="2"/>
  <c r="M2146" i="2"/>
  <c r="O2146" i="2"/>
  <c r="Q2146" i="2"/>
  <c r="I2147" i="2"/>
  <c r="M2147" i="2"/>
  <c r="O2147" i="2" s="1"/>
  <c r="I2148" i="2"/>
  <c r="M2148" i="2"/>
  <c r="Q2148" i="2" s="1"/>
  <c r="I2149" i="2"/>
  <c r="M2149" i="2"/>
  <c r="O2149" i="2"/>
  <c r="Q2149" i="2"/>
  <c r="I2150" i="2"/>
  <c r="M2150" i="2"/>
  <c r="O2150" i="2"/>
  <c r="Q2150" i="2"/>
  <c r="I2151" i="2"/>
  <c r="M2151" i="2"/>
  <c r="O2151" i="2" s="1"/>
  <c r="I2152" i="2"/>
  <c r="M2152" i="2"/>
  <c r="Q2152" i="2" s="1"/>
  <c r="I2153" i="2"/>
  <c r="M2153" i="2"/>
  <c r="O2153" i="2"/>
  <c r="Q2153" i="2"/>
  <c r="I2154" i="2"/>
  <c r="M2154" i="2"/>
  <c r="O2154" i="2"/>
  <c r="Q2154" i="2"/>
  <c r="I2155" i="2"/>
  <c r="M2155" i="2"/>
  <c r="O2155" i="2" s="1"/>
  <c r="I2156" i="2"/>
  <c r="M2156" i="2"/>
  <c r="Q2156" i="2" s="1"/>
  <c r="I2157" i="2"/>
  <c r="M2157" i="2"/>
  <c r="O2157" i="2"/>
  <c r="Q2157" i="2"/>
  <c r="I2158" i="2"/>
  <c r="M2158" i="2"/>
  <c r="O2158" i="2"/>
  <c r="Q2158" i="2"/>
  <c r="I2159" i="2"/>
  <c r="M2159" i="2"/>
  <c r="O2159" i="2" s="1"/>
  <c r="I2160" i="2"/>
  <c r="M2160" i="2"/>
  <c r="Q2160" i="2" s="1"/>
  <c r="I2161" i="2"/>
  <c r="M2161" i="2"/>
  <c r="O2161" i="2"/>
  <c r="Q2161" i="2"/>
  <c r="I2162" i="2"/>
  <c r="M2162" i="2"/>
  <c r="O2162" i="2"/>
  <c r="Q2162" i="2"/>
  <c r="I2163" i="2"/>
  <c r="M2163" i="2"/>
  <c r="O2163" i="2" s="1"/>
  <c r="I2164" i="2"/>
  <c r="M2164" i="2"/>
  <c r="Q2164" i="2" s="1"/>
  <c r="I2165" i="2"/>
  <c r="M2165" i="2"/>
  <c r="O2165" i="2"/>
  <c r="Q2165" i="2"/>
  <c r="I2166" i="2"/>
  <c r="M2166" i="2"/>
  <c r="O2166" i="2"/>
  <c r="Q2166" i="2"/>
  <c r="I2167" i="2"/>
  <c r="M2167" i="2"/>
  <c r="O2167" i="2" s="1"/>
  <c r="I2168" i="2"/>
  <c r="M2168" i="2"/>
  <c r="Q2168" i="2" s="1"/>
  <c r="I2169" i="2"/>
  <c r="M2169" i="2"/>
  <c r="O2169" i="2"/>
  <c r="Q2169" i="2"/>
  <c r="I2170" i="2"/>
  <c r="M2170" i="2"/>
  <c r="O2170" i="2"/>
  <c r="Q2170" i="2"/>
  <c r="I2171" i="2"/>
  <c r="M2171" i="2"/>
  <c r="O2171" i="2" s="1"/>
  <c r="I2172" i="2"/>
  <c r="M2172" i="2"/>
  <c r="Q2172" i="2" s="1"/>
  <c r="I2173" i="2"/>
  <c r="M2173" i="2"/>
  <c r="O2173" i="2"/>
  <c r="Q2173" i="2"/>
  <c r="I2174" i="2"/>
  <c r="M2174" i="2"/>
  <c r="O2174" i="2"/>
  <c r="Q2174" i="2"/>
  <c r="I2175" i="2"/>
  <c r="M2175" i="2"/>
  <c r="O2175" i="2" s="1"/>
  <c r="I2176" i="2"/>
  <c r="M2176" i="2"/>
  <c r="Q2176" i="2" s="1"/>
  <c r="I2177" i="2"/>
  <c r="M2177" i="2"/>
  <c r="O2177" i="2"/>
  <c r="Q2177" i="2"/>
  <c r="I2178" i="2"/>
  <c r="M2178" i="2"/>
  <c r="O2178" i="2"/>
  <c r="Q2178" i="2"/>
  <c r="I2179" i="2"/>
  <c r="M2179" i="2"/>
  <c r="O2179" i="2" s="1"/>
  <c r="I2180" i="2"/>
  <c r="M2180" i="2"/>
  <c r="Q2180" i="2" s="1"/>
  <c r="I2181" i="2"/>
  <c r="M2181" i="2"/>
  <c r="O2181" i="2"/>
  <c r="Q2181" i="2"/>
  <c r="I2182" i="2"/>
  <c r="M2182" i="2"/>
  <c r="O2182" i="2"/>
  <c r="Q2182" i="2"/>
  <c r="I2183" i="2"/>
  <c r="M2183" i="2"/>
  <c r="O2183" i="2" s="1"/>
  <c r="I2184" i="2"/>
  <c r="M2184" i="2"/>
  <c r="Q2184" i="2" s="1"/>
  <c r="I2185" i="2"/>
  <c r="M2185" i="2"/>
  <c r="O2185" i="2"/>
  <c r="Q2185" i="2"/>
  <c r="I2186" i="2"/>
  <c r="M2186" i="2"/>
  <c r="O2186" i="2"/>
  <c r="Q2186" i="2"/>
  <c r="I2187" i="2"/>
  <c r="M2187" i="2"/>
  <c r="O2187" i="2" s="1"/>
  <c r="I2188" i="2"/>
  <c r="M2188" i="2"/>
  <c r="Q2188" i="2" s="1"/>
  <c r="I2189" i="2"/>
  <c r="M2189" i="2"/>
  <c r="O2189" i="2"/>
  <c r="Q2189" i="2"/>
  <c r="I2190" i="2"/>
  <c r="M2190" i="2"/>
  <c r="O2190" i="2"/>
  <c r="Q2190" i="2"/>
  <c r="I2191" i="2"/>
  <c r="M2191" i="2"/>
  <c r="O2191" i="2" s="1"/>
  <c r="I2192" i="2"/>
  <c r="M2192" i="2"/>
  <c r="Q2192" i="2" s="1"/>
  <c r="I2193" i="2"/>
  <c r="M2193" i="2"/>
  <c r="O2193" i="2"/>
  <c r="Q2193" i="2"/>
  <c r="I2194" i="2"/>
  <c r="M2194" i="2"/>
  <c r="O2194" i="2"/>
  <c r="Q2194" i="2"/>
  <c r="I2195" i="2"/>
  <c r="M2195" i="2"/>
  <c r="O2195" i="2" s="1"/>
  <c r="I2196" i="2"/>
  <c r="M2196" i="2"/>
  <c r="Q2196" i="2" s="1"/>
  <c r="I2197" i="2"/>
  <c r="M2197" i="2"/>
  <c r="O2197" i="2"/>
  <c r="Q2197" i="2"/>
  <c r="I2198" i="2"/>
  <c r="M2198" i="2"/>
  <c r="O2198" i="2"/>
  <c r="Q2198" i="2"/>
  <c r="I2199" i="2"/>
  <c r="M2199" i="2"/>
  <c r="O2199" i="2" s="1"/>
  <c r="I2200" i="2"/>
  <c r="M2200" i="2"/>
  <c r="Q2200" i="2" s="1"/>
  <c r="I2201" i="2"/>
  <c r="M2201" i="2"/>
  <c r="O2201" i="2"/>
  <c r="Q2201" i="2"/>
  <c r="I2202" i="2"/>
  <c r="M2202" i="2"/>
  <c r="O2202" i="2"/>
  <c r="Q2202" i="2"/>
  <c r="I2203" i="2"/>
  <c r="M2203" i="2"/>
  <c r="O2203" i="2" s="1"/>
  <c r="I2204" i="2"/>
  <c r="M2204" i="2"/>
  <c r="Q2204" i="2" s="1"/>
  <c r="I2205" i="2"/>
  <c r="M2205" i="2"/>
  <c r="O2205" i="2"/>
  <c r="Q2205" i="2"/>
  <c r="I2206" i="2"/>
  <c r="M2206" i="2"/>
  <c r="O2206" i="2"/>
  <c r="Q2206" i="2"/>
  <c r="I2207" i="2"/>
  <c r="M2207" i="2"/>
  <c r="O2207" i="2" s="1"/>
  <c r="I2208" i="2"/>
  <c r="M2208" i="2"/>
  <c r="Q2208" i="2" s="1"/>
  <c r="I2209" i="2"/>
  <c r="M2209" i="2"/>
  <c r="O2209" i="2"/>
  <c r="Q2209" i="2"/>
  <c r="I2210" i="2"/>
  <c r="M2210" i="2"/>
  <c r="O2210" i="2"/>
  <c r="Q2210" i="2"/>
  <c r="I2211" i="2"/>
  <c r="M2211" i="2"/>
  <c r="O2211" i="2" s="1"/>
  <c r="I2212" i="2"/>
  <c r="M2212" i="2"/>
  <c r="Q2212" i="2" s="1"/>
  <c r="I2213" i="2"/>
  <c r="M2213" i="2"/>
  <c r="O2213" i="2"/>
  <c r="Q2213" i="2"/>
  <c r="I2214" i="2"/>
  <c r="M2214" i="2"/>
  <c r="O2214" i="2"/>
  <c r="Q2214" i="2"/>
  <c r="I2215" i="2"/>
  <c r="M2215" i="2"/>
  <c r="O2215" i="2" s="1"/>
  <c r="I2216" i="2"/>
  <c r="M2216" i="2"/>
  <c r="Q2216" i="2" s="1"/>
  <c r="I2217" i="2"/>
  <c r="M2217" i="2"/>
  <c r="O2217" i="2"/>
  <c r="Q2217" i="2"/>
  <c r="I2218" i="2"/>
  <c r="M2218" i="2"/>
  <c r="O2218" i="2"/>
  <c r="Q2218" i="2"/>
  <c r="I2219" i="2"/>
  <c r="M2219" i="2"/>
  <c r="O2219" i="2" s="1"/>
  <c r="I2220" i="2"/>
  <c r="M2220" i="2"/>
  <c r="Q2220" i="2" s="1"/>
  <c r="I2221" i="2"/>
  <c r="M2221" i="2"/>
  <c r="O2221" i="2"/>
  <c r="Q2221" i="2"/>
  <c r="I2222" i="2"/>
  <c r="M2222" i="2"/>
  <c r="O2222" i="2"/>
  <c r="Q2222" i="2"/>
  <c r="I2223" i="2"/>
  <c r="M2223" i="2"/>
  <c r="O2223" i="2" s="1"/>
  <c r="I2224" i="2"/>
  <c r="M2224" i="2"/>
  <c r="Q2224" i="2" s="1"/>
  <c r="I2225" i="2"/>
  <c r="M2225" i="2"/>
  <c r="O2225" i="2"/>
  <c r="Q2225" i="2"/>
  <c r="I2226" i="2"/>
  <c r="M2226" i="2"/>
  <c r="O2226" i="2"/>
  <c r="Q2226" i="2"/>
  <c r="I2227" i="2"/>
  <c r="M2227" i="2"/>
  <c r="O2227" i="2" s="1"/>
  <c r="I2228" i="2"/>
  <c r="M2228" i="2"/>
  <c r="Q2228" i="2" s="1"/>
  <c r="I2229" i="2"/>
  <c r="M2229" i="2"/>
  <c r="O2229" i="2"/>
  <c r="Q2229" i="2"/>
  <c r="I2230" i="2"/>
  <c r="M2230" i="2"/>
  <c r="O2230" i="2"/>
  <c r="Q2230" i="2"/>
  <c r="I2231" i="2"/>
  <c r="M2231" i="2"/>
  <c r="O2231" i="2" s="1"/>
  <c r="I2232" i="2"/>
  <c r="M2232" i="2"/>
  <c r="Q2232" i="2" s="1"/>
  <c r="I2233" i="2"/>
  <c r="M2233" i="2"/>
  <c r="O2233" i="2"/>
  <c r="Q2233" i="2"/>
  <c r="I2234" i="2"/>
  <c r="M2234" i="2"/>
  <c r="O2234" i="2"/>
  <c r="Q2234" i="2"/>
  <c r="I2235" i="2"/>
  <c r="M2235" i="2"/>
  <c r="O2235" i="2" s="1"/>
  <c r="I2236" i="2"/>
  <c r="M2236" i="2"/>
  <c r="Q2236" i="2" s="1"/>
  <c r="I2237" i="2"/>
  <c r="M2237" i="2"/>
  <c r="O2237" i="2"/>
  <c r="Q2237" i="2"/>
  <c r="I2238" i="2"/>
  <c r="M2238" i="2"/>
  <c r="O2238" i="2"/>
  <c r="Q2238" i="2"/>
  <c r="I2239" i="2"/>
  <c r="M2239" i="2"/>
  <c r="O2239" i="2" s="1"/>
  <c r="I2240" i="2"/>
  <c r="M2240" i="2"/>
  <c r="Q2240" i="2" s="1"/>
  <c r="I2241" i="2"/>
  <c r="M2241" i="2"/>
  <c r="O2241" i="2"/>
  <c r="Q2241" i="2"/>
  <c r="I2242" i="2"/>
  <c r="M2242" i="2"/>
  <c r="O2242" i="2"/>
  <c r="Q2242" i="2"/>
  <c r="I2243" i="2"/>
  <c r="M2243" i="2"/>
  <c r="O2243" i="2" s="1"/>
  <c r="I2244" i="2"/>
  <c r="M2244" i="2"/>
  <c r="Q2244" i="2" s="1"/>
  <c r="I2245" i="2"/>
  <c r="M2245" i="2"/>
  <c r="O2245" i="2"/>
  <c r="Q2245" i="2"/>
  <c r="I2246" i="2"/>
  <c r="M2246" i="2"/>
  <c r="O2246" i="2"/>
  <c r="Q2246" i="2"/>
  <c r="I2247" i="2"/>
  <c r="M2247" i="2"/>
  <c r="O2247" i="2" s="1"/>
  <c r="I2248" i="2"/>
  <c r="M2248" i="2"/>
  <c r="Q2248" i="2" s="1"/>
  <c r="I2249" i="2"/>
  <c r="M2249" i="2"/>
  <c r="O2249" i="2"/>
  <c r="Q2249" i="2"/>
  <c r="I2250" i="2"/>
  <c r="M2250" i="2"/>
  <c r="O2250" i="2"/>
  <c r="Q2250" i="2"/>
  <c r="I2251" i="2"/>
  <c r="M2251" i="2"/>
  <c r="O2251" i="2" s="1"/>
  <c r="I2252" i="2"/>
  <c r="M2252" i="2"/>
  <c r="Q2252" i="2" s="1"/>
  <c r="I2253" i="2"/>
  <c r="M2253" i="2"/>
  <c r="O2253" i="2"/>
  <c r="Q2253" i="2"/>
  <c r="I2254" i="2"/>
  <c r="M2254" i="2"/>
  <c r="O2254" i="2"/>
  <c r="Q2254" i="2"/>
  <c r="I2255" i="2"/>
  <c r="M2255" i="2"/>
  <c r="O2255" i="2" s="1"/>
  <c r="I2256" i="2"/>
  <c r="M2256" i="2"/>
  <c r="Q2256" i="2" s="1"/>
  <c r="I2257" i="2"/>
  <c r="M2257" i="2"/>
  <c r="O2257" i="2"/>
  <c r="Q2257" i="2"/>
  <c r="I2258" i="2"/>
  <c r="M2258" i="2"/>
  <c r="O2258" i="2"/>
  <c r="Q2258" i="2"/>
  <c r="I2259" i="2"/>
  <c r="M2259" i="2"/>
  <c r="O2259" i="2" s="1"/>
  <c r="I2260" i="2"/>
  <c r="M2260" i="2"/>
  <c r="Q2260" i="2" s="1"/>
  <c r="I2261" i="2"/>
  <c r="M2261" i="2"/>
  <c r="O2261" i="2"/>
  <c r="Q2261" i="2"/>
  <c r="I2262" i="2"/>
  <c r="M2262" i="2"/>
  <c r="O2262" i="2"/>
  <c r="Q2262" i="2"/>
  <c r="I2263" i="2"/>
  <c r="M2263" i="2"/>
  <c r="O2263" i="2" s="1"/>
  <c r="I2264" i="2"/>
  <c r="M2264" i="2"/>
  <c r="Q2264" i="2" s="1"/>
  <c r="I2265" i="2"/>
  <c r="M2265" i="2"/>
  <c r="O2265" i="2"/>
  <c r="Q2265" i="2"/>
  <c r="I2266" i="2"/>
  <c r="M2266" i="2"/>
  <c r="O2266" i="2"/>
  <c r="Q2266" i="2"/>
  <c r="I2267" i="2"/>
  <c r="M2267" i="2"/>
  <c r="O2267" i="2" s="1"/>
  <c r="I2268" i="2"/>
  <c r="M2268" i="2"/>
  <c r="Q2268" i="2" s="1"/>
  <c r="I2269" i="2"/>
  <c r="M2269" i="2"/>
  <c r="O2269" i="2"/>
  <c r="Q2269" i="2"/>
  <c r="I2270" i="2"/>
  <c r="M2270" i="2"/>
  <c r="O2270" i="2"/>
  <c r="Q2270" i="2"/>
  <c r="I2271" i="2"/>
  <c r="M2271" i="2"/>
  <c r="O2271" i="2" s="1"/>
  <c r="I2272" i="2"/>
  <c r="M2272" i="2"/>
  <c r="Q2272" i="2" s="1"/>
  <c r="I2273" i="2"/>
  <c r="M2273" i="2"/>
  <c r="O2273" i="2"/>
  <c r="Q2273" i="2"/>
  <c r="I2274" i="2"/>
  <c r="M2274" i="2"/>
  <c r="O2274" i="2"/>
  <c r="Q2274" i="2"/>
  <c r="I2275" i="2"/>
  <c r="M2275" i="2"/>
  <c r="O2275" i="2" s="1"/>
  <c r="I2276" i="2"/>
  <c r="M2276" i="2"/>
  <c r="Q2276" i="2" s="1"/>
  <c r="I2277" i="2"/>
  <c r="M2277" i="2"/>
  <c r="O2277" i="2"/>
  <c r="Q2277" i="2"/>
  <c r="I2278" i="2"/>
  <c r="M2278" i="2"/>
  <c r="O2278" i="2"/>
  <c r="Q2278" i="2"/>
  <c r="I2279" i="2"/>
  <c r="M2279" i="2"/>
  <c r="O2279" i="2" s="1"/>
  <c r="I2280" i="2"/>
  <c r="M2280" i="2"/>
  <c r="Q2280" i="2" s="1"/>
  <c r="I2281" i="2"/>
  <c r="M2281" i="2"/>
  <c r="O2281" i="2"/>
  <c r="Q2281" i="2"/>
  <c r="I2282" i="2"/>
  <c r="M2282" i="2"/>
  <c r="O2282" i="2"/>
  <c r="Q2282" i="2"/>
  <c r="I2283" i="2"/>
  <c r="M2283" i="2"/>
  <c r="O2283" i="2" s="1"/>
  <c r="I2284" i="2"/>
  <c r="M2284" i="2"/>
  <c r="Q2284" i="2" s="1"/>
  <c r="I2285" i="2"/>
  <c r="M2285" i="2"/>
  <c r="O2285" i="2"/>
  <c r="Q2285" i="2"/>
  <c r="I2286" i="2"/>
  <c r="M2286" i="2"/>
  <c r="O2286" i="2"/>
  <c r="Q2286" i="2"/>
  <c r="I2287" i="2"/>
  <c r="M2287" i="2"/>
  <c r="O2287" i="2" s="1"/>
  <c r="I2288" i="2"/>
  <c r="M2288" i="2"/>
  <c r="Q2288" i="2" s="1"/>
  <c r="I2289" i="2"/>
  <c r="M2289" i="2"/>
  <c r="O2289" i="2"/>
  <c r="Q2289" i="2"/>
  <c r="I2290" i="2"/>
  <c r="M2290" i="2"/>
  <c r="O2290" i="2"/>
  <c r="Q2290" i="2"/>
  <c r="I2291" i="2"/>
  <c r="M2291" i="2"/>
  <c r="O2291" i="2" s="1"/>
  <c r="I2292" i="2"/>
  <c r="M2292" i="2"/>
  <c r="Q2292" i="2" s="1"/>
  <c r="I2293" i="2"/>
  <c r="M2293" i="2"/>
  <c r="O2293" i="2"/>
  <c r="Q2293" i="2"/>
  <c r="I2294" i="2"/>
  <c r="M2294" i="2"/>
  <c r="O2294" i="2"/>
  <c r="Q2294" i="2"/>
  <c r="I2295" i="2"/>
  <c r="M2295" i="2"/>
  <c r="O2295" i="2" s="1"/>
  <c r="I2296" i="2"/>
  <c r="M2296" i="2"/>
  <c r="Q2296" i="2" s="1"/>
  <c r="I2297" i="2"/>
  <c r="M2297" i="2"/>
  <c r="O2297" i="2"/>
  <c r="Q2297" i="2"/>
  <c r="I2298" i="2"/>
  <c r="M2298" i="2"/>
  <c r="O2298" i="2"/>
  <c r="Q2298" i="2"/>
  <c r="I2299" i="2"/>
  <c r="M2299" i="2"/>
  <c r="O2299" i="2" s="1"/>
  <c r="I2300" i="2"/>
  <c r="M2300" i="2"/>
  <c r="Q2300" i="2" s="1"/>
  <c r="I2301" i="2"/>
  <c r="M2301" i="2"/>
  <c r="O2301" i="2"/>
  <c r="Q2301" i="2"/>
  <c r="I2302" i="2"/>
  <c r="M2302" i="2"/>
  <c r="O2302" i="2"/>
  <c r="Q2302" i="2"/>
  <c r="I2303" i="2"/>
  <c r="M2303" i="2"/>
  <c r="O2303" i="2" s="1"/>
  <c r="I2304" i="2"/>
  <c r="M2304" i="2"/>
  <c r="Q2304" i="2" s="1"/>
  <c r="I2305" i="2"/>
  <c r="M2305" i="2"/>
  <c r="O2305" i="2"/>
  <c r="Q2305" i="2"/>
  <c r="I2306" i="2"/>
  <c r="M2306" i="2"/>
  <c r="O2306" i="2"/>
  <c r="Q2306" i="2"/>
  <c r="I2307" i="2"/>
  <c r="M2307" i="2"/>
  <c r="O2307" i="2" s="1"/>
  <c r="I2308" i="2"/>
  <c r="M2308" i="2"/>
  <c r="Q2308" i="2" s="1"/>
  <c r="I2309" i="2"/>
  <c r="M2309" i="2"/>
  <c r="O2309" i="2"/>
  <c r="Q2309" i="2"/>
  <c r="I2310" i="2"/>
  <c r="M2310" i="2"/>
  <c r="O2310" i="2"/>
  <c r="Q2310" i="2"/>
  <c r="I2311" i="2"/>
  <c r="M2311" i="2"/>
  <c r="O2311" i="2" s="1"/>
  <c r="I2312" i="2"/>
  <c r="M2312" i="2"/>
  <c r="Q2312" i="2" s="1"/>
  <c r="I2313" i="2"/>
  <c r="M2313" i="2"/>
  <c r="O2313" i="2"/>
  <c r="Q2313" i="2"/>
  <c r="I2314" i="2"/>
  <c r="M2314" i="2"/>
  <c r="O2314" i="2"/>
  <c r="Q2314" i="2"/>
  <c r="I2315" i="2"/>
  <c r="M2315" i="2"/>
  <c r="O2315" i="2" s="1"/>
  <c r="I2316" i="2"/>
  <c r="M2316" i="2"/>
  <c r="Q2316" i="2" s="1"/>
  <c r="I2317" i="2"/>
  <c r="M2317" i="2"/>
  <c r="O2317" i="2"/>
  <c r="Q2317" i="2"/>
  <c r="I2318" i="2"/>
  <c r="M2318" i="2"/>
  <c r="O2318" i="2"/>
  <c r="Q2318" i="2"/>
  <c r="I2319" i="2"/>
  <c r="M2319" i="2"/>
  <c r="O2319" i="2" s="1"/>
  <c r="I2320" i="2"/>
  <c r="M2320" i="2"/>
  <c r="Q2320" i="2" s="1"/>
  <c r="I2321" i="2"/>
  <c r="M2321" i="2"/>
  <c r="O2321" i="2"/>
  <c r="Q2321" i="2"/>
  <c r="I2322" i="2"/>
  <c r="M2322" i="2"/>
  <c r="O2322" i="2"/>
  <c r="Q2322" i="2"/>
  <c r="I2323" i="2"/>
  <c r="M2323" i="2"/>
  <c r="O2323" i="2" s="1"/>
  <c r="I2324" i="2"/>
  <c r="M2324" i="2"/>
  <c r="Q2324" i="2" s="1"/>
  <c r="I2325" i="2"/>
  <c r="M2325" i="2"/>
  <c r="O2325" i="2"/>
  <c r="Q2325" i="2"/>
  <c r="I2326" i="2"/>
  <c r="M2326" i="2"/>
  <c r="O2326" i="2"/>
  <c r="Q2326" i="2"/>
  <c r="I2327" i="2"/>
  <c r="M2327" i="2"/>
  <c r="O2327" i="2" s="1"/>
  <c r="I2328" i="2"/>
  <c r="M2328" i="2"/>
  <c r="Q2328" i="2" s="1"/>
  <c r="I2329" i="2"/>
  <c r="M2329" i="2"/>
  <c r="O2329" i="2"/>
  <c r="Q2329" i="2"/>
  <c r="I2330" i="2"/>
  <c r="M2330" i="2"/>
  <c r="O2330" i="2"/>
  <c r="Q2330" i="2"/>
  <c r="I2331" i="2"/>
  <c r="M2331" i="2"/>
  <c r="O2331" i="2" s="1"/>
  <c r="I2332" i="2"/>
  <c r="M2332" i="2"/>
  <c r="Q2332" i="2" s="1"/>
  <c r="I2333" i="2"/>
  <c r="M2333" i="2"/>
  <c r="O2333" i="2"/>
  <c r="Q2333" i="2"/>
  <c r="I2334" i="2"/>
  <c r="M2334" i="2"/>
  <c r="O2334" i="2"/>
  <c r="Q2334" i="2"/>
  <c r="I2335" i="2"/>
  <c r="M2335" i="2"/>
  <c r="O2335" i="2" s="1"/>
  <c r="I2336" i="2"/>
  <c r="M2336" i="2"/>
  <c r="Q2336" i="2" s="1"/>
  <c r="I2337" i="2"/>
  <c r="M2337" i="2"/>
  <c r="O2337" i="2"/>
  <c r="Q2337" i="2"/>
  <c r="I2338" i="2"/>
  <c r="M2338" i="2"/>
  <c r="O2338" i="2"/>
  <c r="Q2338" i="2"/>
  <c r="I2339" i="2"/>
  <c r="M2339" i="2"/>
  <c r="O2339" i="2" s="1"/>
  <c r="I2340" i="2"/>
  <c r="M2340" i="2"/>
  <c r="Q2340" i="2" s="1"/>
  <c r="I2341" i="2"/>
  <c r="M2341" i="2"/>
  <c r="O2341" i="2"/>
  <c r="Q2341" i="2"/>
  <c r="I2342" i="2"/>
  <c r="M2342" i="2"/>
  <c r="O2342" i="2"/>
  <c r="Q2342" i="2"/>
  <c r="I2343" i="2"/>
  <c r="M2343" i="2"/>
  <c r="O2343" i="2" s="1"/>
  <c r="I2344" i="2"/>
  <c r="M2344" i="2"/>
  <c r="Q2344" i="2" s="1"/>
  <c r="I2345" i="2"/>
  <c r="M2345" i="2"/>
  <c r="O2345" i="2"/>
  <c r="Q2345" i="2"/>
  <c r="I2346" i="2"/>
  <c r="M2346" i="2"/>
  <c r="O2346" i="2"/>
  <c r="Q2346" i="2"/>
  <c r="I2347" i="2"/>
  <c r="M2347" i="2"/>
  <c r="O2347" i="2" s="1"/>
  <c r="I2348" i="2"/>
  <c r="M2348" i="2"/>
  <c r="Q2348" i="2" s="1"/>
  <c r="I2349" i="2"/>
  <c r="M2349" i="2"/>
  <c r="O2349" i="2"/>
  <c r="Q2349" i="2"/>
  <c r="I2350" i="2"/>
  <c r="M2350" i="2"/>
  <c r="O2350" i="2"/>
  <c r="Q2350" i="2"/>
  <c r="I2351" i="2"/>
  <c r="M2351" i="2"/>
  <c r="O2351" i="2" s="1"/>
  <c r="I2352" i="2"/>
  <c r="M2352" i="2"/>
  <c r="Q2352" i="2" s="1"/>
  <c r="I2353" i="2"/>
  <c r="M2353" i="2"/>
  <c r="O2353" i="2"/>
  <c r="Q2353" i="2"/>
  <c r="I2354" i="2"/>
  <c r="M2354" i="2"/>
  <c r="O2354" i="2"/>
  <c r="Q2354" i="2"/>
  <c r="I2355" i="2"/>
  <c r="M2355" i="2"/>
  <c r="O2355" i="2" s="1"/>
  <c r="I2356" i="2"/>
  <c r="M2356" i="2"/>
  <c r="Q2356" i="2" s="1"/>
  <c r="I2357" i="2"/>
  <c r="M2357" i="2"/>
  <c r="O2357" i="2"/>
  <c r="Q2357" i="2"/>
  <c r="I2358" i="2"/>
  <c r="M2358" i="2"/>
  <c r="O2358" i="2"/>
  <c r="Q2358" i="2"/>
  <c r="I2359" i="2"/>
  <c r="M2359" i="2"/>
  <c r="O2359" i="2" s="1"/>
  <c r="I2360" i="2"/>
  <c r="M2360" i="2"/>
  <c r="Q2360" i="2" s="1"/>
  <c r="I2361" i="2"/>
  <c r="M2361" i="2"/>
  <c r="O2361" i="2"/>
  <c r="Q2361" i="2"/>
  <c r="I2362" i="2"/>
  <c r="M2362" i="2"/>
  <c r="O2362" i="2"/>
  <c r="Q2362" i="2"/>
  <c r="I2363" i="2"/>
  <c r="M2363" i="2"/>
  <c r="O2363" i="2" s="1"/>
  <c r="I2364" i="2"/>
  <c r="M2364" i="2"/>
  <c r="Q2364" i="2" s="1"/>
  <c r="I2365" i="2"/>
  <c r="M2365" i="2"/>
  <c r="O2365" i="2"/>
  <c r="Q2365" i="2"/>
  <c r="I2366" i="2"/>
  <c r="M2366" i="2"/>
  <c r="O2366" i="2"/>
  <c r="Q2366" i="2"/>
  <c r="I2367" i="2"/>
  <c r="M2367" i="2"/>
  <c r="O2367" i="2" s="1"/>
  <c r="I2368" i="2"/>
  <c r="M2368" i="2"/>
  <c r="Q2368" i="2" s="1"/>
  <c r="I2369" i="2"/>
  <c r="M2369" i="2"/>
  <c r="O2369" i="2"/>
  <c r="Q2369" i="2"/>
  <c r="I2370" i="2"/>
  <c r="M2370" i="2"/>
  <c r="O2370" i="2"/>
  <c r="Q2370" i="2"/>
  <c r="I2371" i="2"/>
  <c r="M2371" i="2"/>
  <c r="O2371" i="2" s="1"/>
  <c r="I2372" i="2"/>
  <c r="M2372" i="2"/>
  <c r="Q2372" i="2" s="1"/>
  <c r="I2373" i="2"/>
  <c r="M2373" i="2"/>
  <c r="O2373" i="2"/>
  <c r="Q2373" i="2"/>
  <c r="I2374" i="2"/>
  <c r="M2374" i="2"/>
  <c r="O2374" i="2"/>
  <c r="Q2374" i="2"/>
  <c r="I2375" i="2"/>
  <c r="M2375" i="2"/>
  <c r="O2375" i="2" s="1"/>
  <c r="I2376" i="2"/>
  <c r="M2376" i="2"/>
  <c r="Q2376" i="2" s="1"/>
  <c r="I2377" i="2"/>
  <c r="M2377" i="2"/>
  <c r="O2377" i="2"/>
  <c r="Q2377" i="2"/>
  <c r="I2378" i="2"/>
  <c r="M2378" i="2"/>
  <c r="O2378" i="2"/>
  <c r="Q2378" i="2"/>
  <c r="I2379" i="2"/>
  <c r="M2379" i="2"/>
  <c r="O2379" i="2" s="1"/>
  <c r="I2380" i="2"/>
  <c r="M2380" i="2"/>
  <c r="Q2380" i="2" s="1"/>
  <c r="I2381" i="2"/>
  <c r="M2381" i="2"/>
  <c r="O2381" i="2"/>
  <c r="Q2381" i="2"/>
  <c r="I2382" i="2"/>
  <c r="M2382" i="2"/>
  <c r="O2382" i="2"/>
  <c r="Q2382" i="2"/>
  <c r="I2383" i="2"/>
  <c r="M2383" i="2"/>
  <c r="O2383" i="2" s="1"/>
  <c r="I2384" i="2"/>
  <c r="M2384" i="2"/>
  <c r="Q2384" i="2" s="1"/>
  <c r="I2385" i="2"/>
  <c r="M2385" i="2"/>
  <c r="O2385" i="2"/>
  <c r="Q2385" i="2"/>
  <c r="I2386" i="2"/>
  <c r="M2386" i="2"/>
  <c r="O2386" i="2"/>
  <c r="Q2386" i="2"/>
  <c r="I2387" i="2"/>
  <c r="M2387" i="2"/>
  <c r="O2387" i="2" s="1"/>
  <c r="I2388" i="2"/>
  <c r="M2388" i="2"/>
  <c r="Q2388" i="2" s="1"/>
  <c r="I2389" i="2"/>
  <c r="M2389" i="2"/>
  <c r="O2389" i="2"/>
  <c r="Q2389" i="2"/>
  <c r="I2390" i="2"/>
  <c r="M2390" i="2"/>
  <c r="O2390" i="2"/>
  <c r="Q2390" i="2"/>
  <c r="I2391" i="2"/>
  <c r="M2391" i="2"/>
  <c r="O2391" i="2" s="1"/>
  <c r="I2392" i="2"/>
  <c r="M2392" i="2"/>
  <c r="Q2392" i="2" s="1"/>
  <c r="I2393" i="2"/>
  <c r="M2393" i="2"/>
  <c r="O2393" i="2"/>
  <c r="Q2393" i="2"/>
  <c r="I2394" i="2"/>
  <c r="M2394" i="2"/>
  <c r="O2394" i="2"/>
  <c r="Q2394" i="2"/>
  <c r="I2395" i="2"/>
  <c r="M2395" i="2"/>
  <c r="O2395" i="2" s="1"/>
  <c r="I2396" i="2"/>
  <c r="M2396" i="2"/>
  <c r="Q2396" i="2" s="1"/>
  <c r="I2397" i="2"/>
  <c r="M2397" i="2"/>
  <c r="O2397" i="2"/>
  <c r="Q2397" i="2"/>
  <c r="I2398" i="2"/>
  <c r="M2398" i="2"/>
  <c r="O2398" i="2"/>
  <c r="Q2398" i="2"/>
  <c r="I2399" i="2"/>
  <c r="M2399" i="2"/>
  <c r="O2399" i="2" s="1"/>
  <c r="I2400" i="2"/>
  <c r="M2400" i="2"/>
  <c r="Q2400" i="2" s="1"/>
  <c r="I2401" i="2"/>
  <c r="M2401" i="2"/>
  <c r="O2401" i="2"/>
  <c r="Q2401" i="2"/>
  <c r="I2402" i="2"/>
  <c r="M2402" i="2"/>
  <c r="O2402" i="2"/>
  <c r="Q2402" i="2"/>
  <c r="I2403" i="2"/>
  <c r="M2403" i="2"/>
  <c r="O2403" i="2" s="1"/>
  <c r="D2404" i="2"/>
  <c r="G2404" i="2"/>
  <c r="I2405" i="2" s="1"/>
  <c r="H2404" i="2"/>
  <c r="K2404" i="2"/>
  <c r="M2404" i="2"/>
  <c r="O2405" i="2" s="1"/>
  <c r="N2404" i="2"/>
  <c r="O2094" i="2" l="1"/>
  <c r="Q2094" i="2"/>
  <c r="Q2063" i="2"/>
  <c r="O2063" i="2"/>
  <c r="O2061" i="2"/>
  <c r="Q2061" i="2"/>
  <c r="O2030" i="2"/>
  <c r="Q2030" i="2"/>
  <c r="Q1999" i="2"/>
  <c r="O1999" i="2"/>
  <c r="O1997" i="2"/>
  <c r="Q1997" i="2"/>
  <c r="O1966" i="2"/>
  <c r="Q1966" i="2"/>
  <c r="Q1927" i="2"/>
  <c r="O1927" i="2"/>
  <c r="O1925" i="2"/>
  <c r="Q1925" i="2"/>
  <c r="O1906" i="2"/>
  <c r="Q1906" i="2"/>
  <c r="O1896" i="2"/>
  <c r="Q1896" i="2"/>
  <c r="Q1879" i="2"/>
  <c r="O1879" i="2"/>
  <c r="O1877" i="2"/>
  <c r="Q1877" i="2"/>
  <c r="Q1866" i="2"/>
  <c r="O1866" i="2"/>
  <c r="Q1859" i="2"/>
  <c r="O1859" i="2"/>
  <c r="O1857" i="2"/>
  <c r="Q1857" i="2"/>
  <c r="O1846" i="2"/>
  <c r="Q1846" i="2"/>
  <c r="O1833" i="2"/>
  <c r="Q1833" i="2"/>
  <c r="O1826" i="2"/>
  <c r="Q1826" i="2"/>
  <c r="O1812" i="2"/>
  <c r="Q1812" i="2"/>
  <c r="O1756" i="2"/>
  <c r="Q1756" i="2"/>
  <c r="Q1750" i="2"/>
  <c r="O1750" i="2"/>
  <c r="O1732" i="2"/>
  <c r="Q1732" i="2"/>
  <c r="O1713" i="2"/>
  <c r="Q1713" i="2"/>
  <c r="O1700" i="2"/>
  <c r="Q1700" i="2"/>
  <c r="O1681" i="2"/>
  <c r="Q1681" i="2"/>
  <c r="O1668" i="2"/>
  <c r="Q1668" i="2"/>
  <c r="O1649" i="2"/>
  <c r="Q1649" i="2"/>
  <c r="O1628" i="2"/>
  <c r="Q1628" i="2"/>
  <c r="O1624" i="2"/>
  <c r="Q1624" i="2"/>
  <c r="O1596" i="2"/>
  <c r="Q1596" i="2"/>
  <c r="O1568" i="2"/>
  <c r="Q1568" i="2"/>
  <c r="Q1548" i="2"/>
  <c r="O1548" i="2"/>
  <c r="Q1530" i="2"/>
  <c r="O1530" i="2"/>
  <c r="Q1433" i="2"/>
  <c r="O1433" i="2"/>
  <c r="Q1093" i="2"/>
  <c r="O1093" i="2"/>
  <c r="Q1044" i="2"/>
  <c r="O1044" i="2"/>
  <c r="Q1018" i="2"/>
  <c r="O1018" i="2"/>
  <c r="O1016" i="2"/>
  <c r="Q1016" i="2"/>
  <c r="Q752" i="2"/>
  <c r="O752" i="2"/>
  <c r="O740" i="2"/>
  <c r="Q740" i="2"/>
  <c r="Q472" i="2"/>
  <c r="O472" i="2"/>
  <c r="Q446" i="2"/>
  <c r="O446" i="2"/>
  <c r="Q439" i="2"/>
  <c r="O439" i="2"/>
  <c r="Q263" i="2"/>
  <c r="O263" i="2"/>
  <c r="Q241" i="2"/>
  <c r="O241" i="2"/>
  <c r="Q211" i="2"/>
  <c r="O211" i="2"/>
  <c r="O2110" i="2"/>
  <c r="Q2110" i="2"/>
  <c r="Q2079" i="2"/>
  <c r="O2079" i="2"/>
  <c r="O2077" i="2"/>
  <c r="Q2077" i="2"/>
  <c r="O2046" i="2"/>
  <c r="Q2046" i="2"/>
  <c r="Q2015" i="2"/>
  <c r="O2015" i="2"/>
  <c r="O2013" i="2"/>
  <c r="Q2013" i="2"/>
  <c r="O1982" i="2"/>
  <c r="Q1982" i="2"/>
  <c r="Q1955" i="2"/>
  <c r="O1955" i="2"/>
  <c r="O1953" i="2"/>
  <c r="Q1953" i="2"/>
  <c r="O1940" i="2"/>
  <c r="Q1940" i="2"/>
  <c r="O1913" i="2"/>
  <c r="Q1913" i="2"/>
  <c r="O1837" i="2"/>
  <c r="Q1837" i="2"/>
  <c r="O1804" i="2"/>
  <c r="Q1804" i="2"/>
  <c r="O1798" i="2"/>
  <c r="Q1798" i="2"/>
  <c r="O1784" i="2"/>
  <c r="Q1784" i="2"/>
  <c r="O1579" i="2"/>
  <c r="Q1579" i="2"/>
  <c r="O1541" i="2"/>
  <c r="Q1541" i="2"/>
  <c r="O1500" i="2"/>
  <c r="Q1500" i="2"/>
  <c r="O1237" i="2"/>
  <c r="Q1237" i="2"/>
  <c r="O1216" i="2"/>
  <c r="Q1216" i="2"/>
  <c r="Q1013" i="2"/>
  <c r="O1013" i="2"/>
  <c r="Q980" i="2"/>
  <c r="O980" i="2"/>
  <c r="Q954" i="2"/>
  <c r="O954" i="2"/>
  <c r="Q942" i="2"/>
  <c r="O942" i="2"/>
  <c r="O928" i="2"/>
  <c r="Q928" i="2"/>
  <c r="O900" i="2"/>
  <c r="Q900" i="2"/>
  <c r="Q204" i="2"/>
  <c r="O204" i="2"/>
  <c r="Q2111" i="2"/>
  <c r="O2111" i="2"/>
  <c r="O2109" i="2"/>
  <c r="Q2109" i="2"/>
  <c r="O2107" i="2"/>
  <c r="O2090" i="2"/>
  <c r="O2078" i="2"/>
  <c r="Q2078" i="2"/>
  <c r="O2073" i="2"/>
  <c r="Q2047" i="2"/>
  <c r="O2047" i="2"/>
  <c r="O2045" i="2"/>
  <c r="Q2045" i="2"/>
  <c r="O2043" i="2"/>
  <c r="O2026" i="2"/>
  <c r="O2014" i="2"/>
  <c r="Q2014" i="2"/>
  <c r="O2009" i="2"/>
  <c r="Q1983" i="2"/>
  <c r="O1983" i="2"/>
  <c r="O1981" i="2"/>
  <c r="Q1981" i="2"/>
  <c r="O1979" i="2"/>
  <c r="O1962" i="2"/>
  <c r="O1954" i="2"/>
  <c r="Q1954" i="2"/>
  <c r="O1942" i="2"/>
  <c r="O1932" i="2"/>
  <c r="Q1932" i="2"/>
  <c r="Q1928" i="2"/>
  <c r="Q1914" i="2"/>
  <c r="O1914" i="2"/>
  <c r="O1897" i="2"/>
  <c r="O1869" i="2"/>
  <c r="Q1869" i="2"/>
  <c r="Q1819" i="2"/>
  <c r="O1819" i="2"/>
  <c r="Q1799" i="2"/>
  <c r="O1799" i="2"/>
  <c r="O1797" i="2"/>
  <c r="Q1797" i="2"/>
  <c r="O1540" i="2"/>
  <c r="Q1540" i="2"/>
  <c r="Q1512" i="2"/>
  <c r="O1512" i="2"/>
  <c r="Q1472" i="2"/>
  <c r="O1472" i="2"/>
  <c r="Q1161" i="2"/>
  <c r="O1161" i="2"/>
  <c r="Q1124" i="2"/>
  <c r="O1124" i="2"/>
  <c r="Q1098" i="2"/>
  <c r="O1098" i="2"/>
  <c r="O1096" i="2"/>
  <c r="Q1096" i="2"/>
  <c r="O875" i="2"/>
  <c r="Q875" i="2"/>
  <c r="O791" i="2"/>
  <c r="Q791" i="2"/>
  <c r="Q2095" i="2"/>
  <c r="O2095" i="2"/>
  <c r="O2093" i="2"/>
  <c r="Q2093" i="2"/>
  <c r="O2091" i="2"/>
  <c r="O2074" i="2"/>
  <c r="O2062" i="2"/>
  <c r="Q2062" i="2"/>
  <c r="O2057" i="2"/>
  <c r="Q2031" i="2"/>
  <c r="O2031" i="2"/>
  <c r="O2029" i="2"/>
  <c r="Q2029" i="2"/>
  <c r="O2027" i="2"/>
  <c r="O2010" i="2"/>
  <c r="O1998" i="2"/>
  <c r="Q1998" i="2"/>
  <c r="O1993" i="2"/>
  <c r="Q1967" i="2"/>
  <c r="O1967" i="2"/>
  <c r="O1965" i="2"/>
  <c r="Q1965" i="2"/>
  <c r="O1963" i="2"/>
  <c r="Q1947" i="2"/>
  <c r="O1947" i="2"/>
  <c r="O1943" i="2"/>
  <c r="O1933" i="2"/>
  <c r="O1926" i="2"/>
  <c r="Q1926" i="2"/>
  <c r="O1917" i="2"/>
  <c r="Q1917" i="2"/>
  <c r="O1915" i="2"/>
  <c r="Q1907" i="2"/>
  <c r="O1907" i="2"/>
  <c r="O1905" i="2"/>
  <c r="Q1905" i="2"/>
  <c r="O1898" i="2"/>
  <c r="O1889" i="2"/>
  <c r="Q1889" i="2"/>
  <c r="O1878" i="2"/>
  <c r="Q1878" i="2"/>
  <c r="O1865" i="2"/>
  <c r="Q1865" i="2"/>
  <c r="O1858" i="2"/>
  <c r="Q1858" i="2"/>
  <c r="Q1847" i="2"/>
  <c r="O1847" i="2"/>
  <c r="O1845" i="2"/>
  <c r="Q1845" i="2"/>
  <c r="Q1834" i="2"/>
  <c r="O1834" i="2"/>
  <c r="Q1827" i="2"/>
  <c r="O1827" i="2"/>
  <c r="O1825" i="2"/>
  <c r="Q1825" i="2"/>
  <c r="O1789" i="2"/>
  <c r="Q1789" i="2"/>
  <c r="O1760" i="2"/>
  <c r="Q1760" i="2"/>
  <c r="O1753" i="2"/>
  <c r="Q1753" i="2"/>
  <c r="O1749" i="2"/>
  <c r="Q1749" i="2"/>
  <c r="O1729" i="2"/>
  <c r="Q1729" i="2"/>
  <c r="O1716" i="2"/>
  <c r="Q1716" i="2"/>
  <c r="O1697" i="2"/>
  <c r="Q1697" i="2"/>
  <c r="O1684" i="2"/>
  <c r="Q1684" i="2"/>
  <c r="O1665" i="2"/>
  <c r="Q1665" i="2"/>
  <c r="O1652" i="2"/>
  <c r="Q1652" i="2"/>
  <c r="O1625" i="2"/>
  <c r="Q1625" i="2"/>
  <c r="O1593" i="2"/>
  <c r="Q1593" i="2"/>
  <c r="Q1492" i="2"/>
  <c r="O1492" i="2"/>
  <c r="Q1356" i="2"/>
  <c r="O1356" i="2"/>
  <c r="O1352" i="2"/>
  <c r="Q1352" i="2"/>
  <c r="O1339" i="2"/>
  <c r="Q1339" i="2"/>
  <c r="Q1188" i="2"/>
  <c r="O1188" i="2"/>
  <c r="Q1166" i="2"/>
  <c r="O1166" i="2"/>
  <c r="O1164" i="2"/>
  <c r="Q1164" i="2"/>
  <c r="Q890" i="2"/>
  <c r="O890" i="2"/>
  <c r="Q1594" i="2"/>
  <c r="O1594" i="2"/>
  <c r="O1483" i="2"/>
  <c r="Q1483" i="2"/>
  <c r="O1481" i="2"/>
  <c r="Q1481" i="2"/>
  <c r="O1460" i="2"/>
  <c r="Q1460" i="2"/>
  <c r="Q1408" i="2"/>
  <c r="O1408" i="2"/>
  <c r="O1403" i="2"/>
  <c r="Q1403" i="2"/>
  <c r="O1387" i="2"/>
  <c r="Q1387" i="2"/>
  <c r="O1311" i="2"/>
  <c r="Q1311" i="2"/>
  <c r="O1291" i="2"/>
  <c r="Q1291" i="2"/>
  <c r="O1253" i="2"/>
  <c r="Q1253" i="2"/>
  <c r="O1244" i="2"/>
  <c r="Q1244" i="2"/>
  <c r="O1209" i="2"/>
  <c r="Q1209" i="2"/>
  <c r="Q1142" i="2"/>
  <c r="O1142" i="2"/>
  <c r="O1113" i="2"/>
  <c r="Q1113" i="2"/>
  <c r="Q1062" i="2"/>
  <c r="O1062" i="2"/>
  <c r="O1033" i="2"/>
  <c r="Q1033" i="2"/>
  <c r="Q998" i="2"/>
  <c r="O998" i="2"/>
  <c r="O969" i="2"/>
  <c r="Q969" i="2"/>
  <c r="O931" i="2"/>
  <c r="Q931" i="2"/>
  <c r="Q917" i="2"/>
  <c r="O917" i="2"/>
  <c r="O915" i="2"/>
  <c r="Q915" i="2"/>
  <c r="O835" i="2"/>
  <c r="Q835" i="2"/>
  <c r="O799" i="2"/>
  <c r="Q799" i="2"/>
  <c r="O787" i="2"/>
  <c r="Q787" i="2"/>
  <c r="O783" i="2"/>
  <c r="Q783" i="2"/>
  <c r="Q700" i="2"/>
  <c r="O700" i="2"/>
  <c r="O675" i="2"/>
  <c r="Q675" i="2"/>
  <c r="O653" i="2"/>
  <c r="Q653" i="2"/>
  <c r="O493" i="2"/>
  <c r="Q493" i="2"/>
  <c r="Q321" i="2"/>
  <c r="O321" i="2"/>
  <c r="Q288" i="2"/>
  <c r="O288" i="2"/>
  <c r="O270" i="2"/>
  <c r="Q270" i="2"/>
  <c r="O52" i="2"/>
  <c r="Q52" i="2"/>
  <c r="O1883" i="2"/>
  <c r="Q1876" i="2"/>
  <c r="Q1864" i="2"/>
  <c r="O1851" i="2"/>
  <c r="Q1844" i="2"/>
  <c r="Q1832" i="2"/>
  <c r="O1818" i="2"/>
  <c r="O1811" i="2"/>
  <c r="O1803" i="2"/>
  <c r="Q1796" i="2"/>
  <c r="Q1788" i="2"/>
  <c r="O1783" i="2"/>
  <c r="Q1752" i="2"/>
  <c r="Q1748" i="2"/>
  <c r="O1742" i="2"/>
  <c r="Q1728" i="2"/>
  <c r="Q1712" i="2"/>
  <c r="Q1696" i="2"/>
  <c r="Q1680" i="2"/>
  <c r="Q1664" i="2"/>
  <c r="Q1648" i="2"/>
  <c r="Q1621" i="2"/>
  <c r="Q1595" i="2"/>
  <c r="Q1592" i="2"/>
  <c r="O1584" i="2"/>
  <c r="O1578" i="2"/>
  <c r="O1562" i="2"/>
  <c r="O1547" i="2"/>
  <c r="Q1547" i="2"/>
  <c r="Q1529" i="2"/>
  <c r="Q1515" i="2"/>
  <c r="O1509" i="2"/>
  <c r="Q1509" i="2"/>
  <c r="O1484" i="2"/>
  <c r="O1445" i="2"/>
  <c r="Q1445" i="2"/>
  <c r="Q1438" i="2"/>
  <c r="O1438" i="2"/>
  <c r="O1432" i="2"/>
  <c r="Q1415" i="2"/>
  <c r="Q1411" i="2"/>
  <c r="O1404" i="2"/>
  <c r="O1388" i="2"/>
  <c r="Q1375" i="2"/>
  <c r="O1368" i="2"/>
  <c r="Q1368" i="2"/>
  <c r="O1355" i="2"/>
  <c r="Q1355" i="2"/>
  <c r="O1327" i="2"/>
  <c r="Q1327" i="2"/>
  <c r="O1307" i="2"/>
  <c r="Q1307" i="2"/>
  <c r="O1292" i="2"/>
  <c r="Q1279" i="2"/>
  <c r="O1272" i="2"/>
  <c r="Q1272" i="2"/>
  <c r="Q1263" i="2"/>
  <c r="O1256" i="2"/>
  <c r="Q1256" i="2"/>
  <c r="Q1185" i="2"/>
  <c r="O1185" i="2"/>
  <c r="O1165" i="2"/>
  <c r="Q1165" i="2"/>
  <c r="Q1130" i="2"/>
  <c r="O1130" i="2"/>
  <c r="O1128" i="2"/>
  <c r="Q1128" i="2"/>
  <c r="Q1092" i="2"/>
  <c r="O1092" i="2"/>
  <c r="O1081" i="2"/>
  <c r="Q1081" i="2"/>
  <c r="Q1050" i="2"/>
  <c r="O1050" i="2"/>
  <c r="O1048" i="2"/>
  <c r="Q1048" i="2"/>
  <c r="Q1012" i="2"/>
  <c r="O1012" i="2"/>
  <c r="Q986" i="2"/>
  <c r="O986" i="2"/>
  <c r="O984" i="2"/>
  <c r="Q984" i="2"/>
  <c r="Q936" i="2"/>
  <c r="O936" i="2"/>
  <c r="O872" i="2"/>
  <c r="Q872" i="2"/>
  <c r="O804" i="2"/>
  <c r="Q804" i="2"/>
  <c r="O727" i="2"/>
  <c r="Q727" i="2"/>
  <c r="O713" i="2"/>
  <c r="Q713" i="2"/>
  <c r="Q682" i="2"/>
  <c r="O682" i="2"/>
  <c r="Q510" i="2"/>
  <c r="O510" i="2"/>
  <c r="Q503" i="2"/>
  <c r="O503" i="2"/>
  <c r="Q418" i="2"/>
  <c r="O418" i="2"/>
  <c r="Q305" i="2"/>
  <c r="O305" i="2"/>
  <c r="O152" i="2"/>
  <c r="Q152" i="2"/>
  <c r="O76" i="2"/>
  <c r="Q76" i="2"/>
  <c r="O65" i="2"/>
  <c r="Q65" i="2"/>
  <c r="O1636" i="2"/>
  <c r="Q1636" i="2"/>
  <c r="O1611" i="2"/>
  <c r="Q1611" i="2"/>
  <c r="O1573" i="2"/>
  <c r="Q1573" i="2"/>
  <c r="Q1482" i="2"/>
  <c r="O1482" i="2"/>
  <c r="O1480" i="2"/>
  <c r="Q1480" i="2"/>
  <c r="Q1466" i="2"/>
  <c r="O1466" i="2"/>
  <c r="O1461" i="2"/>
  <c r="Q1461" i="2"/>
  <c r="O1452" i="2"/>
  <c r="Q1452" i="2"/>
  <c r="O1428" i="2"/>
  <c r="Q1428" i="2"/>
  <c r="O1407" i="2"/>
  <c r="Q1407" i="2"/>
  <c r="O1400" i="2"/>
  <c r="Q1400" i="2"/>
  <c r="O1384" i="2"/>
  <c r="Q1384" i="2"/>
  <c r="O1343" i="2"/>
  <c r="Q1343" i="2"/>
  <c r="O1323" i="2"/>
  <c r="Q1323" i="2"/>
  <c r="O1288" i="2"/>
  <c r="Q1288" i="2"/>
  <c r="O1252" i="2"/>
  <c r="Q1252" i="2"/>
  <c r="Q1193" i="2"/>
  <c r="O1193" i="2"/>
  <c r="O1145" i="2"/>
  <c r="Q1145" i="2"/>
  <c r="Q1110" i="2"/>
  <c r="O1110" i="2"/>
  <c r="O1065" i="2"/>
  <c r="Q1065" i="2"/>
  <c r="Q1030" i="2"/>
  <c r="O1030" i="2"/>
  <c r="O1001" i="2"/>
  <c r="Q1001" i="2"/>
  <c r="Q966" i="2"/>
  <c r="O966" i="2"/>
  <c r="Q904" i="2"/>
  <c r="O904" i="2"/>
  <c r="Q880" i="2"/>
  <c r="O880" i="2"/>
  <c r="Q849" i="2"/>
  <c r="O849" i="2"/>
  <c r="O847" i="2"/>
  <c r="Q847" i="2"/>
  <c r="O771" i="2"/>
  <c r="Q771" i="2"/>
  <c r="O735" i="2"/>
  <c r="Q735" i="2"/>
  <c r="O723" i="2"/>
  <c r="Q723" i="2"/>
  <c r="Q462" i="2"/>
  <c r="O462" i="2"/>
  <c r="O429" i="2"/>
  <c r="Q429" i="2"/>
  <c r="Q257" i="2"/>
  <c r="O257" i="2"/>
  <c r="O176" i="2"/>
  <c r="Q176" i="2"/>
  <c r="O167" i="2"/>
  <c r="Q167" i="2"/>
  <c r="Q1429" i="2"/>
  <c r="O1429" i="2"/>
  <c r="O1371" i="2"/>
  <c r="Q1371" i="2"/>
  <c r="O1336" i="2"/>
  <c r="Q1336" i="2"/>
  <c r="O1320" i="2"/>
  <c r="Q1320" i="2"/>
  <c r="O1304" i="2"/>
  <c r="Q1304" i="2"/>
  <c r="O1275" i="2"/>
  <c r="Q1275" i="2"/>
  <c r="O1259" i="2"/>
  <c r="Q1259" i="2"/>
  <c r="O1227" i="2"/>
  <c r="Q1227" i="2"/>
  <c r="Q1210" i="2"/>
  <c r="O1210" i="2"/>
  <c r="O1208" i="2"/>
  <c r="Q1208" i="2"/>
  <c r="Q1146" i="2"/>
  <c r="O1146" i="2"/>
  <c r="O1144" i="2"/>
  <c r="Q1144" i="2"/>
  <c r="O1129" i="2"/>
  <c r="Q1129" i="2"/>
  <c r="Q1114" i="2"/>
  <c r="O1114" i="2"/>
  <c r="O1112" i="2"/>
  <c r="Q1112" i="2"/>
  <c r="O1097" i="2"/>
  <c r="Q1097" i="2"/>
  <c r="Q1066" i="2"/>
  <c r="O1066" i="2"/>
  <c r="O1064" i="2"/>
  <c r="Q1064" i="2"/>
  <c r="O1049" i="2"/>
  <c r="Q1049" i="2"/>
  <c r="Q1034" i="2"/>
  <c r="O1034" i="2"/>
  <c r="O1032" i="2"/>
  <c r="Q1032" i="2"/>
  <c r="O1017" i="2"/>
  <c r="Q1017" i="2"/>
  <c r="Q1002" i="2"/>
  <c r="O1002" i="2"/>
  <c r="O1000" i="2"/>
  <c r="Q1000" i="2"/>
  <c r="O985" i="2"/>
  <c r="Q985" i="2"/>
  <c r="Q970" i="2"/>
  <c r="O970" i="2"/>
  <c r="O968" i="2"/>
  <c r="Q968" i="2"/>
  <c r="Q889" i="2"/>
  <c r="O889" i="2"/>
  <c r="O887" i="2"/>
  <c r="Q887" i="2"/>
  <c r="Q874" i="2"/>
  <c r="O874" i="2"/>
  <c r="O844" i="2"/>
  <c r="Q844" i="2"/>
  <c r="O807" i="2"/>
  <c r="Q807" i="2"/>
  <c r="O780" i="2"/>
  <c r="Q780" i="2"/>
  <c r="O743" i="2"/>
  <c r="Q743" i="2"/>
  <c r="Q631" i="2"/>
  <c r="O631" i="2"/>
  <c r="Q487" i="2"/>
  <c r="O487" i="2"/>
  <c r="O477" i="2"/>
  <c r="Q477" i="2"/>
  <c r="Q423" i="2"/>
  <c r="O423" i="2"/>
  <c r="O318" i="2"/>
  <c r="Q318" i="2"/>
  <c r="Q272" i="2"/>
  <c r="O272" i="2"/>
  <c r="O254" i="2"/>
  <c r="Q254" i="2"/>
  <c r="O159" i="2"/>
  <c r="Q159" i="2"/>
  <c r="O57" i="2"/>
  <c r="Q57" i="2"/>
  <c r="Q1082" i="2"/>
  <c r="O1082" i="2"/>
  <c r="O1080" i="2"/>
  <c r="Q1080" i="2"/>
  <c r="Q922" i="2"/>
  <c r="O922" i="2"/>
  <c r="O903" i="2"/>
  <c r="Q903" i="2"/>
  <c r="Q832" i="2"/>
  <c r="O832" i="2"/>
  <c r="Q768" i="2"/>
  <c r="O768" i="2"/>
  <c r="Q699" i="2"/>
  <c r="O699" i="2"/>
  <c r="O697" i="2"/>
  <c r="Q697" i="2"/>
  <c r="O686" i="2"/>
  <c r="Q686" i="2"/>
  <c r="O674" i="2"/>
  <c r="Q674" i="2"/>
  <c r="Q456" i="2"/>
  <c r="O456" i="2"/>
  <c r="Q311" i="2"/>
  <c r="O311" i="2"/>
  <c r="Q247" i="2"/>
  <c r="O247" i="2"/>
  <c r="Q225" i="2"/>
  <c r="O225" i="2"/>
  <c r="Q1477" i="2"/>
  <c r="Q1451" i="2"/>
  <c r="O1437" i="2"/>
  <c r="Q1427" i="2"/>
  <c r="Q1383" i="2"/>
  <c r="Q1367" i="2"/>
  <c r="Q1351" i="2"/>
  <c r="Q1303" i="2"/>
  <c r="Q1287" i="2"/>
  <c r="Q1243" i="2"/>
  <c r="O1226" i="2"/>
  <c r="Q1205" i="2"/>
  <c r="O1178" i="2"/>
  <c r="O1134" i="2"/>
  <c r="O1118" i="2"/>
  <c r="O1102" i="2"/>
  <c r="O1054" i="2"/>
  <c r="O1038" i="2"/>
  <c r="O1022" i="2"/>
  <c r="O1006" i="2"/>
  <c r="O990" i="2"/>
  <c r="O974" i="2"/>
  <c r="O958" i="2"/>
  <c r="O953" i="2"/>
  <c r="O950" i="2"/>
  <c r="Q941" i="2"/>
  <c r="O938" i="2"/>
  <c r="O916" i="2"/>
  <c r="Q902" i="2"/>
  <c r="O902" i="2"/>
  <c r="Q892" i="2"/>
  <c r="O888" i="2"/>
  <c r="Q883" i="2"/>
  <c r="Q873" i="2"/>
  <c r="O873" i="2"/>
  <c r="Q867" i="2"/>
  <c r="Q863" i="2"/>
  <c r="O857" i="2"/>
  <c r="O848" i="2"/>
  <c r="O831" i="2"/>
  <c r="Q831" i="2"/>
  <c r="Q823" i="2"/>
  <c r="Q803" i="2"/>
  <c r="Q796" i="2"/>
  <c r="O784" i="2"/>
  <c r="O767" i="2"/>
  <c r="Q767" i="2"/>
  <c r="Q759" i="2"/>
  <c r="Q739" i="2"/>
  <c r="Q732" i="2"/>
  <c r="O722" i="2"/>
  <c r="Q702" i="2"/>
  <c r="O698" i="2"/>
  <c r="Q691" i="2"/>
  <c r="O681" i="2"/>
  <c r="Q681" i="2"/>
  <c r="O668" i="2"/>
  <c r="O630" i="2"/>
  <c r="O509" i="2"/>
  <c r="Q509" i="2"/>
  <c r="O504" i="2"/>
  <c r="O494" i="2"/>
  <c r="Q455" i="2"/>
  <c r="O455" i="2"/>
  <c r="O445" i="2"/>
  <c r="Q445" i="2"/>
  <c r="O440" i="2"/>
  <c r="O430" i="2"/>
  <c r="Q304" i="2"/>
  <c r="O304" i="2"/>
  <c r="O295" i="2"/>
  <c r="O289" i="2"/>
  <c r="O286" i="2"/>
  <c r="Q286" i="2"/>
  <c r="Q240" i="2"/>
  <c r="O240" i="2"/>
  <c r="Q231" i="2"/>
  <c r="O231" i="2"/>
  <c r="O212" i="2"/>
  <c r="O191" i="2"/>
  <c r="Q191" i="2"/>
  <c r="Q184" i="2"/>
  <c r="O127" i="2"/>
  <c r="Q127" i="2"/>
  <c r="O99" i="2"/>
  <c r="Q99" i="2"/>
  <c r="O87" i="2"/>
  <c r="Q87" i="2"/>
  <c r="Q930" i="2"/>
  <c r="O930" i="2"/>
  <c r="O907" i="2"/>
  <c r="Q907" i="2"/>
  <c r="O851" i="2"/>
  <c r="Q851" i="2"/>
  <c r="O815" i="2"/>
  <c r="Q815" i="2"/>
  <c r="O751" i="2"/>
  <c r="Q751" i="2"/>
  <c r="O665" i="2"/>
  <c r="Q665" i="2"/>
  <c r="Q648" i="2"/>
  <c r="O648" i="2"/>
  <c r="O646" i="2"/>
  <c r="Q646" i="2"/>
  <c r="O637" i="2"/>
  <c r="Q637" i="2"/>
  <c r="Q471" i="2"/>
  <c r="O471" i="2"/>
  <c r="O461" i="2"/>
  <c r="Q461" i="2"/>
  <c r="Q320" i="2"/>
  <c r="O320" i="2"/>
  <c r="O302" i="2"/>
  <c r="Q302" i="2"/>
  <c r="Q256" i="2"/>
  <c r="O256" i="2"/>
  <c r="O238" i="2"/>
  <c r="Q238" i="2"/>
  <c r="Q219" i="2"/>
  <c r="O219" i="2"/>
  <c r="Q203" i="2"/>
  <c r="O203" i="2"/>
  <c r="O199" i="2"/>
  <c r="Q199" i="2"/>
  <c r="O144" i="2"/>
  <c r="Q144" i="2"/>
  <c r="O135" i="2"/>
  <c r="Q135" i="2"/>
  <c r="O647" i="2"/>
  <c r="Q647" i="2"/>
  <c r="O224" i="2"/>
  <c r="O216" i="2"/>
  <c r="O208" i="2"/>
  <c r="O200" i="2"/>
  <c r="O175" i="2"/>
  <c r="Q175" i="2"/>
  <c r="Q168" i="2"/>
  <c r="O143" i="2"/>
  <c r="Q143" i="2"/>
  <c r="Q136" i="2"/>
  <c r="O73" i="2"/>
  <c r="Q73" i="2"/>
  <c r="Q68" i="2"/>
  <c r="O183" i="2"/>
  <c r="Q183" i="2"/>
  <c r="O151" i="2"/>
  <c r="Q151" i="2"/>
  <c r="O119" i="2"/>
  <c r="Q119" i="2"/>
  <c r="O83" i="2"/>
  <c r="Q83" i="2"/>
  <c r="Q643" i="2"/>
  <c r="O636" i="2"/>
  <c r="O624" i="2"/>
  <c r="O103" i="2"/>
  <c r="Q103" i="2"/>
  <c r="Q78" i="2"/>
  <c r="O78" i="2"/>
  <c r="Q2403" i="2"/>
  <c r="O2400" i="2"/>
  <c r="Q2399" i="2"/>
  <c r="O2396" i="2"/>
  <c r="Q2395" i="2"/>
  <c r="O2392" i="2"/>
  <c r="Q2391" i="2"/>
  <c r="O2388" i="2"/>
  <c r="Q2387" i="2"/>
  <c r="O2384" i="2"/>
  <c r="Q2383" i="2"/>
  <c r="O2380" i="2"/>
  <c r="Q2379" i="2"/>
  <c r="O2376" i="2"/>
  <c r="Q2375" i="2"/>
  <c r="O2372" i="2"/>
  <c r="Q2371" i="2"/>
  <c r="O2368" i="2"/>
  <c r="Q2367" i="2"/>
  <c r="O2364" i="2"/>
  <c r="Q2363" i="2"/>
  <c r="O2360" i="2"/>
  <c r="Q2359" i="2"/>
  <c r="O2356" i="2"/>
  <c r="Q2355" i="2"/>
  <c r="O2352" i="2"/>
  <c r="Q2351" i="2"/>
  <c r="O2348" i="2"/>
  <c r="Q2347" i="2"/>
  <c r="O2344" i="2"/>
  <c r="Q2343" i="2"/>
  <c r="O2340" i="2"/>
  <c r="Q2339" i="2"/>
  <c r="O2336" i="2"/>
  <c r="Q2335" i="2"/>
  <c r="O2332" i="2"/>
  <c r="Q2331" i="2"/>
  <c r="O2328" i="2"/>
  <c r="Q2327" i="2"/>
  <c r="O2324" i="2"/>
  <c r="Q2323" i="2"/>
  <c r="O2320" i="2"/>
  <c r="Q2319" i="2"/>
  <c r="O2316" i="2"/>
  <c r="Q2315" i="2"/>
  <c r="O2312" i="2"/>
  <c r="Q2311" i="2"/>
  <c r="O2308" i="2"/>
  <c r="Q2307" i="2"/>
  <c r="O2304" i="2"/>
  <c r="Q2303" i="2"/>
  <c r="O2300" i="2"/>
  <c r="Q2299" i="2"/>
  <c r="O2296" i="2"/>
  <c r="Q2295" i="2"/>
  <c r="O2292" i="2"/>
  <c r="Q2291" i="2"/>
  <c r="O2288" i="2"/>
  <c r="Q2287" i="2"/>
  <c r="O2284" i="2"/>
  <c r="Q2283" i="2"/>
  <c r="O2280" i="2"/>
  <c r="Q2279" i="2"/>
  <c r="O2276" i="2"/>
  <c r="Q2275" i="2"/>
  <c r="O2272" i="2"/>
  <c r="Q2271" i="2"/>
  <c r="O2268" i="2"/>
  <c r="Q2267" i="2"/>
  <c r="O2264" i="2"/>
  <c r="Q2263" i="2"/>
  <c r="O2260" i="2"/>
  <c r="Q2259" i="2"/>
  <c r="O2256" i="2"/>
  <c r="Q2255" i="2"/>
  <c r="O2252" i="2"/>
  <c r="Q2251" i="2"/>
  <c r="O2248" i="2"/>
  <c r="Q2247" i="2"/>
  <c r="O2244" i="2"/>
  <c r="Q2243" i="2"/>
  <c r="O2240" i="2"/>
  <c r="Q2239" i="2"/>
  <c r="O2236" i="2"/>
  <c r="Q2235" i="2"/>
  <c r="O2232" i="2"/>
  <c r="Q2231" i="2"/>
  <c r="O2228" i="2"/>
  <c r="Q2227" i="2"/>
  <c r="O2224" i="2"/>
  <c r="Q2223" i="2"/>
  <c r="O2220" i="2"/>
  <c r="Q2219" i="2"/>
  <c r="O2216" i="2"/>
  <c r="Q2215" i="2"/>
  <c r="O2212" i="2"/>
  <c r="Q2211" i="2"/>
  <c r="O2208" i="2"/>
  <c r="Q2207" i="2"/>
  <c r="O2204" i="2"/>
  <c r="Q2203" i="2"/>
  <c r="O2200" i="2"/>
  <c r="Q2199" i="2"/>
  <c r="O2196" i="2"/>
  <c r="Q2195" i="2"/>
  <c r="O2192" i="2"/>
  <c r="Q2191" i="2"/>
  <c r="O2188" i="2"/>
  <c r="Q2187" i="2"/>
  <c r="O2184" i="2"/>
  <c r="Q2183" i="2"/>
  <c r="O2180" i="2"/>
  <c r="Q2179" i="2"/>
  <c r="O2176" i="2"/>
  <c r="Q2175" i="2"/>
  <c r="O2172" i="2"/>
  <c r="Q2171" i="2"/>
  <c r="O2168" i="2"/>
  <c r="Q2167" i="2"/>
  <c r="O2164" i="2"/>
  <c r="Q2163" i="2"/>
  <c r="O2160" i="2"/>
  <c r="Q2159" i="2"/>
  <c r="O2156" i="2"/>
  <c r="Q2155" i="2"/>
  <c r="O2152" i="2"/>
  <c r="Q2151" i="2"/>
  <c r="O2148" i="2"/>
  <c r="Q2147" i="2"/>
  <c r="O2144" i="2"/>
  <c r="Q2143" i="2"/>
  <c r="O2140" i="2"/>
  <c r="Q2139" i="2"/>
  <c r="O2136" i="2"/>
  <c r="Q2135" i="2"/>
  <c r="O2132" i="2"/>
  <c r="Q2131" i="2"/>
  <c r="O2128" i="2"/>
  <c r="Q2127" i="2"/>
  <c r="O2124" i="2"/>
  <c r="Q2123" i="2"/>
  <c r="O2120" i="2"/>
  <c r="Q2119" i="2"/>
  <c r="O2116" i="2"/>
  <c r="O2112" i="2"/>
  <c r="O2108" i="2"/>
  <c r="O2104" i="2"/>
  <c r="O2100" i="2"/>
  <c r="O2096" i="2"/>
  <c r="O2092" i="2"/>
  <c r="O2088" i="2"/>
  <c r="O2084" i="2"/>
  <c r="O2080" i="2"/>
  <c r="O2076" i="2"/>
  <c r="O2072" i="2"/>
  <c r="O2068" i="2"/>
  <c r="O2064" i="2"/>
  <c r="O2060" i="2"/>
  <c r="O2056" i="2"/>
  <c r="O2052" i="2"/>
  <c r="O2048" i="2"/>
  <c r="O2044" i="2"/>
  <c r="O2040" i="2"/>
  <c r="O2036" i="2"/>
  <c r="O2032" i="2"/>
  <c r="O2028" i="2"/>
  <c r="O2024" i="2"/>
  <c r="O2020" i="2"/>
  <c r="O2016" i="2"/>
  <c r="O2012" i="2"/>
  <c r="O2008" i="2"/>
  <c r="O2004" i="2"/>
  <c r="O2000" i="2"/>
  <c r="O1996" i="2"/>
  <c r="O1992" i="2"/>
  <c r="O1988" i="2"/>
  <c r="O1984" i="2"/>
  <c r="O1980" i="2"/>
  <c r="O1976" i="2"/>
  <c r="O1972" i="2"/>
  <c r="O1968" i="2"/>
  <c r="O1964" i="2"/>
  <c r="O1960" i="2"/>
  <c r="Q1952" i="2"/>
  <c r="O1951" i="2"/>
  <c r="O1950" i="2"/>
  <c r="Q1936" i="2"/>
  <c r="O1935" i="2"/>
  <c r="O1934" i="2"/>
  <c r="Q1920" i="2"/>
  <c r="O1919" i="2"/>
  <c r="O1918" i="2"/>
  <c r="Q1904" i="2"/>
  <c r="O1903" i="2"/>
  <c r="O1902" i="2"/>
  <c r="Q1888" i="2"/>
  <c r="O1887" i="2"/>
  <c r="O1886" i="2"/>
  <c r="Q1872" i="2"/>
  <c r="O1871" i="2"/>
  <c r="O1870" i="2"/>
  <c r="Q1856" i="2"/>
  <c r="O1855" i="2"/>
  <c r="O1854" i="2"/>
  <c r="Q1840" i="2"/>
  <c r="O1839" i="2"/>
  <c r="O1838" i="2"/>
  <c r="Q1824" i="2"/>
  <c r="O1823" i="2"/>
  <c r="O1822" i="2"/>
  <c r="Q1808" i="2"/>
  <c r="O1807" i="2"/>
  <c r="O1806" i="2"/>
  <c r="Q1792" i="2"/>
  <c r="O1791" i="2"/>
  <c r="O1790" i="2"/>
  <c r="Q1776" i="2"/>
  <c r="O1775" i="2"/>
  <c r="O1774" i="2"/>
  <c r="O1770" i="2"/>
  <c r="O1767" i="2"/>
  <c r="Q1767" i="2"/>
  <c r="O1762" i="2"/>
  <c r="O1759" i="2"/>
  <c r="Q1759" i="2"/>
  <c r="O1754" i="2"/>
  <c r="O1751" i="2"/>
  <c r="Q1751" i="2"/>
  <c r="O1746" i="2"/>
  <c r="O1743" i="2"/>
  <c r="Q1743" i="2"/>
  <c r="O1738" i="2"/>
  <c r="Q1916" i="2"/>
  <c r="Q1900" i="2"/>
  <c r="O1899" i="2"/>
  <c r="Q1884" i="2"/>
  <c r="Q1868" i="2"/>
  <c r="Q1852" i="2"/>
  <c r="Q1836" i="2"/>
  <c r="O1766" i="2"/>
  <c r="O1763" i="2"/>
  <c r="Q1763" i="2"/>
  <c r="O1755" i="2"/>
  <c r="Q1755" i="2"/>
  <c r="O1747" i="2"/>
  <c r="Q1747" i="2"/>
  <c r="O1739" i="2"/>
  <c r="Q1739" i="2"/>
  <c r="O1734" i="2"/>
  <c r="Q1734" i="2"/>
  <c r="O1730" i="2"/>
  <c r="Q1730" i="2"/>
  <c r="O1726" i="2"/>
  <c r="Q1726" i="2"/>
  <c r="Q1735" i="2"/>
  <c r="Q1731" i="2"/>
  <c r="Q1727" i="2"/>
  <c r="Q1723" i="2"/>
  <c r="Q1719" i="2"/>
  <c r="Q1715" i="2"/>
  <c r="Q1711" i="2"/>
  <c r="Q1707" i="2"/>
  <c r="Q1703" i="2"/>
  <c r="Q1699" i="2"/>
  <c r="Q1695" i="2"/>
  <c r="Q1691" i="2"/>
  <c r="Q1687" i="2"/>
  <c r="Q1683" i="2"/>
  <c r="Q1679" i="2"/>
  <c r="Q1675" i="2"/>
  <c r="Q1671" i="2"/>
  <c r="Q1667" i="2"/>
  <c r="Q1663" i="2"/>
  <c r="Q1659" i="2"/>
  <c r="Q1655" i="2"/>
  <c r="Q1651" i="2"/>
  <c r="Q1647" i="2"/>
  <c r="Q1643" i="2"/>
  <c r="Q1639" i="2"/>
  <c r="Q1635" i="2"/>
  <c r="Q1631" i="2"/>
  <c r="Q1627" i="2"/>
  <c r="Q1623" i="2"/>
  <c r="O1622" i="2"/>
  <c r="Q1617" i="2"/>
  <c r="Q1607" i="2"/>
  <c r="O1606" i="2"/>
  <c r="Q1601" i="2"/>
  <c r="Q1591" i="2"/>
  <c r="O1590" i="2"/>
  <c r="Q1585" i="2"/>
  <c r="Q1575" i="2"/>
  <c r="O1574" i="2"/>
  <c r="Q1569" i="2"/>
  <c r="Q1559" i="2"/>
  <c r="O1558" i="2"/>
  <c r="Q1553" i="2"/>
  <c r="Q1543" i="2"/>
  <c r="O1542" i="2"/>
  <c r="Q1537" i="2"/>
  <c r="Q1527" i="2"/>
  <c r="O1526" i="2"/>
  <c r="Q1521" i="2"/>
  <c r="Q1511" i="2"/>
  <c r="O1510" i="2"/>
  <c r="Q1505" i="2"/>
  <c r="Q1495" i="2"/>
  <c r="O1494" i="2"/>
  <c r="Q1489" i="2"/>
  <c r="Q1479" i="2"/>
  <c r="O1478" i="2"/>
  <c r="Q1473" i="2"/>
  <c r="Q1463" i="2"/>
  <c r="O1462" i="2"/>
  <c r="Q1457" i="2"/>
  <c r="Q1447" i="2"/>
  <c r="O1446" i="2"/>
  <c r="Q1441" i="2"/>
  <c r="Q1431" i="2"/>
  <c r="O1430" i="2"/>
  <c r="Q1722" i="2"/>
  <c r="Q1718" i="2"/>
  <c r="Q1714" i="2"/>
  <c r="Q1710" i="2"/>
  <c r="Q1706" i="2"/>
  <c r="Q1702" i="2"/>
  <c r="Q1698" i="2"/>
  <c r="Q1694" i="2"/>
  <c r="Q1690" i="2"/>
  <c r="Q1686" i="2"/>
  <c r="Q1682" i="2"/>
  <c r="Q1678" i="2"/>
  <c r="Q1674" i="2"/>
  <c r="Q1670" i="2"/>
  <c r="Q1666" i="2"/>
  <c r="Q1662" i="2"/>
  <c r="Q1658" i="2"/>
  <c r="Q1654" i="2"/>
  <c r="Q1650" i="2"/>
  <c r="Q1646" i="2"/>
  <c r="Q1642" i="2"/>
  <c r="Q1638" i="2"/>
  <c r="Q1634" i="2"/>
  <c r="Q1630" i="2"/>
  <c r="Q1626" i="2"/>
  <c r="Q1619" i="2"/>
  <c r="O1618" i="2"/>
  <c r="Q1613" i="2"/>
  <c r="Q1603" i="2"/>
  <c r="O1602" i="2"/>
  <c r="Q1597" i="2"/>
  <c r="Q1587" i="2"/>
  <c r="O1586" i="2"/>
  <c r="Q1581" i="2"/>
  <c r="Q1571" i="2"/>
  <c r="O1570" i="2"/>
  <c r="Q1565" i="2"/>
  <c r="Q1555" i="2"/>
  <c r="O1554" i="2"/>
  <c r="Q1549" i="2"/>
  <c r="Q1539" i="2"/>
  <c r="O1538" i="2"/>
  <c r="Q1533" i="2"/>
  <c r="Q1523" i="2"/>
  <c r="O1522" i="2"/>
  <c r="Q1517" i="2"/>
  <c r="Q1507" i="2"/>
  <c r="O1506" i="2"/>
  <c r="Q1501" i="2"/>
  <c r="Q1491" i="2"/>
  <c r="O1490" i="2"/>
  <c r="Q1485" i="2"/>
  <c r="Q1475" i="2"/>
  <c r="O1474" i="2"/>
  <c r="Q1469" i="2"/>
  <c r="Q1459" i="2"/>
  <c r="O1458" i="2"/>
  <c r="Q1453" i="2"/>
  <c r="Q1443" i="2"/>
  <c r="O1442" i="2"/>
  <c r="O1425" i="2"/>
  <c r="O1422" i="2"/>
  <c r="Q1422" i="2"/>
  <c r="O1417" i="2"/>
  <c r="O1414" i="2"/>
  <c r="Q1414" i="2"/>
  <c r="O1409" i="2"/>
  <c r="O1406" i="2"/>
  <c r="Q1406" i="2"/>
  <c r="O1401" i="2"/>
  <c r="Q1401" i="2"/>
  <c r="O1397" i="2"/>
  <c r="Q1397" i="2"/>
  <c r="Q1615" i="2"/>
  <c r="O1614" i="2"/>
  <c r="Q1599" i="2"/>
  <c r="O1598" i="2"/>
  <c r="Q1583" i="2"/>
  <c r="O1582" i="2"/>
  <c r="Q1567" i="2"/>
  <c r="O1566" i="2"/>
  <c r="Q1551" i="2"/>
  <c r="O1550" i="2"/>
  <c r="Q1535" i="2"/>
  <c r="O1534" i="2"/>
  <c r="Q1519" i="2"/>
  <c r="O1518" i="2"/>
  <c r="Q1503" i="2"/>
  <c r="O1502" i="2"/>
  <c r="Q1487" i="2"/>
  <c r="O1486" i="2"/>
  <c r="Q1471" i="2"/>
  <c r="O1470" i="2"/>
  <c r="Q1455" i="2"/>
  <c r="O1454" i="2"/>
  <c r="Q1439" i="2"/>
  <c r="O1426" i="2"/>
  <c r="Q1426" i="2"/>
  <c r="O1418" i="2"/>
  <c r="Q1418" i="2"/>
  <c r="O1410" i="2"/>
  <c r="Q1410" i="2"/>
  <c r="Q1402" i="2"/>
  <c r="Q1398" i="2"/>
  <c r="Q1394" i="2"/>
  <c r="Q1390" i="2"/>
  <c r="Q1386" i="2"/>
  <c r="Q1382" i="2"/>
  <c r="Q1378" i="2"/>
  <c r="Q1374" i="2"/>
  <c r="Q1370" i="2"/>
  <c r="Q1366" i="2"/>
  <c r="Q1362" i="2"/>
  <c r="Q1358" i="2"/>
  <c r="Q1354" i="2"/>
  <c r="Q1350" i="2"/>
  <c r="Q1346" i="2"/>
  <c r="Q1342" i="2"/>
  <c r="Q1338" i="2"/>
  <c r="Q1334" i="2"/>
  <c r="Q1330" i="2"/>
  <c r="Q1326" i="2"/>
  <c r="Q1322" i="2"/>
  <c r="Q1318" i="2"/>
  <c r="Q1314" i="2"/>
  <c r="Q1310" i="2"/>
  <c r="Q1306" i="2"/>
  <c r="Q1302" i="2"/>
  <c r="Q1298" i="2"/>
  <c r="Q1294" i="2"/>
  <c r="Q1290" i="2"/>
  <c r="Q1286" i="2"/>
  <c r="Q1282" i="2"/>
  <c r="Q1278" i="2"/>
  <c r="Q1274" i="2"/>
  <c r="Q1270" i="2"/>
  <c r="Q1266" i="2"/>
  <c r="Q1262" i="2"/>
  <c r="Q1258" i="2"/>
  <c r="O1254" i="2"/>
  <c r="Q1249" i="2"/>
  <c r="Q1239" i="2"/>
  <c r="O1238" i="2"/>
  <c r="Q1233" i="2"/>
  <c r="Q1223" i="2"/>
  <c r="O1222" i="2"/>
  <c r="Q1217" i="2"/>
  <c r="Q1207" i="2"/>
  <c r="O1206" i="2"/>
  <c r="Q1201" i="2"/>
  <c r="O1186" i="2"/>
  <c r="Q1179" i="2"/>
  <c r="O1179" i="2"/>
  <c r="O1170" i="2"/>
  <c r="Q1163" i="2"/>
  <c r="O1163" i="2"/>
  <c r="O1154" i="2"/>
  <c r="Q1147" i="2"/>
  <c r="O1147" i="2"/>
  <c r="Q1139" i="2"/>
  <c r="O1139" i="2"/>
  <c r="Q1131" i="2"/>
  <c r="O1131" i="2"/>
  <c r="Q1393" i="2"/>
  <c r="Q1389" i="2"/>
  <c r="Q1385" i="2"/>
  <c r="Q1381" i="2"/>
  <c r="Q1377" i="2"/>
  <c r="Q1373" i="2"/>
  <c r="Q1369" i="2"/>
  <c r="Q1365" i="2"/>
  <c r="Q1361" i="2"/>
  <c r="Q1357" i="2"/>
  <c r="Q1353" i="2"/>
  <c r="Q1349" i="2"/>
  <c r="Q1345" i="2"/>
  <c r="Q1341" i="2"/>
  <c r="Q1337" i="2"/>
  <c r="Q1333" i="2"/>
  <c r="Q1329" i="2"/>
  <c r="Q1325" i="2"/>
  <c r="Q1321" i="2"/>
  <c r="Q1317" i="2"/>
  <c r="Q1313" i="2"/>
  <c r="Q1309" i="2"/>
  <c r="Q1305" i="2"/>
  <c r="Q1301" i="2"/>
  <c r="Q1297" i="2"/>
  <c r="Q1293" i="2"/>
  <c r="Q1289" i="2"/>
  <c r="Q1285" i="2"/>
  <c r="Q1281" i="2"/>
  <c r="Q1277" i="2"/>
  <c r="Q1273" i="2"/>
  <c r="Q1269" i="2"/>
  <c r="Q1265" i="2"/>
  <c r="Q1261" i="2"/>
  <c r="Q1257" i="2"/>
  <c r="Q1251" i="2"/>
  <c r="O1250" i="2"/>
  <c r="Q1245" i="2"/>
  <c r="Q1235" i="2"/>
  <c r="O1234" i="2"/>
  <c r="Q1229" i="2"/>
  <c r="Q1219" i="2"/>
  <c r="O1218" i="2"/>
  <c r="Q1213" i="2"/>
  <c r="Q1203" i="2"/>
  <c r="O1202" i="2"/>
  <c r="Q1197" i="2"/>
  <c r="O1190" i="2"/>
  <c r="Q1183" i="2"/>
  <c r="O1183" i="2"/>
  <c r="O1174" i="2"/>
  <c r="Q1167" i="2"/>
  <c r="O1167" i="2"/>
  <c r="Q1151" i="2"/>
  <c r="O1151" i="2"/>
  <c r="Q1247" i="2"/>
  <c r="O1246" i="2"/>
  <c r="Q1231" i="2"/>
  <c r="O1230" i="2"/>
  <c r="Q1215" i="2"/>
  <c r="O1214" i="2"/>
  <c r="Q1199" i="2"/>
  <c r="O1198" i="2"/>
  <c r="Q1187" i="2"/>
  <c r="O1187" i="2"/>
  <c r="Q1171" i="2"/>
  <c r="O1171" i="2"/>
  <c r="Q1155" i="2"/>
  <c r="O1155" i="2"/>
  <c r="Q1143" i="2"/>
  <c r="O1143" i="2"/>
  <c r="Q1135" i="2"/>
  <c r="O1135" i="2"/>
  <c r="Q1191" i="2"/>
  <c r="O1191" i="2"/>
  <c r="Q1175" i="2"/>
  <c r="O1175" i="2"/>
  <c r="Q1159" i="2"/>
  <c r="O1159" i="2"/>
  <c r="O1127" i="2"/>
  <c r="O1123" i="2"/>
  <c r="O1119" i="2"/>
  <c r="O1115" i="2"/>
  <c r="O1111" i="2"/>
  <c r="O1107" i="2"/>
  <c r="O1103" i="2"/>
  <c r="O1099" i="2"/>
  <c r="O1095" i="2"/>
  <c r="O1091" i="2"/>
  <c r="O1087" i="2"/>
  <c r="O1083" i="2"/>
  <c r="O1079" i="2"/>
  <c r="O1075" i="2"/>
  <c r="O1071" i="2"/>
  <c r="O1067" i="2"/>
  <c r="O1063" i="2"/>
  <c r="O1059" i="2"/>
  <c r="O1055" i="2"/>
  <c r="O1051" i="2"/>
  <c r="O1047" i="2"/>
  <c r="O1043" i="2"/>
  <c r="O1039" i="2"/>
  <c r="O1035" i="2"/>
  <c r="O1031" i="2"/>
  <c r="O1027" i="2"/>
  <c r="O1023" i="2"/>
  <c r="O1019" i="2"/>
  <c r="O1015" i="2"/>
  <c r="O1011" i="2"/>
  <c r="O1007" i="2"/>
  <c r="O1003" i="2"/>
  <c r="O999" i="2"/>
  <c r="O995" i="2"/>
  <c r="O991" i="2"/>
  <c r="O987" i="2"/>
  <c r="O983" i="2"/>
  <c r="O979" i="2"/>
  <c r="O975" i="2"/>
  <c r="O971" i="2"/>
  <c r="O967" i="2"/>
  <c r="O963" i="2"/>
  <c r="O959" i="2"/>
  <c r="O955" i="2"/>
  <c r="O951" i="2"/>
  <c r="O947" i="2"/>
  <c r="O943" i="2"/>
  <c r="O939" i="2"/>
  <c r="O935" i="2"/>
  <c r="Q927" i="2"/>
  <c r="O926" i="2"/>
  <c r="O925" i="2"/>
  <c r="Q911" i="2"/>
  <c r="O910" i="2"/>
  <c r="O909" i="2"/>
  <c r="Q895" i="2"/>
  <c r="O894" i="2"/>
  <c r="O893" i="2"/>
  <c r="Q879" i="2"/>
  <c r="O878" i="2"/>
  <c r="O877" i="2"/>
  <c r="O869" i="2"/>
  <c r="O866" i="2"/>
  <c r="Q866" i="2"/>
  <c r="O861" i="2"/>
  <c r="O858" i="2"/>
  <c r="Q858" i="2"/>
  <c r="O853" i="2"/>
  <c r="O850" i="2"/>
  <c r="Q850" i="2"/>
  <c r="O845" i="2"/>
  <c r="O842" i="2"/>
  <c r="Q842" i="2"/>
  <c r="O870" i="2"/>
  <c r="Q870" i="2"/>
  <c r="O862" i="2"/>
  <c r="Q862" i="2"/>
  <c r="O854" i="2"/>
  <c r="Q854" i="2"/>
  <c r="O846" i="2"/>
  <c r="Q846" i="2"/>
  <c r="O841" i="2"/>
  <c r="Q841" i="2"/>
  <c r="O837" i="2"/>
  <c r="Q837" i="2"/>
  <c r="O833" i="2"/>
  <c r="Q833" i="2"/>
  <c r="O829" i="2"/>
  <c r="Q829" i="2"/>
  <c r="O825" i="2"/>
  <c r="Q825" i="2"/>
  <c r="O821" i="2"/>
  <c r="Q821" i="2"/>
  <c r="O817" i="2"/>
  <c r="Q817" i="2"/>
  <c r="O813" i="2"/>
  <c r="Q813" i="2"/>
  <c r="O809" i="2"/>
  <c r="Q809" i="2"/>
  <c r="O805" i="2"/>
  <c r="Q805" i="2"/>
  <c r="O801" i="2"/>
  <c r="Q801" i="2"/>
  <c r="O797" i="2"/>
  <c r="Q797" i="2"/>
  <c r="O793" i="2"/>
  <c r="Q793" i="2"/>
  <c r="O789" i="2"/>
  <c r="Q789" i="2"/>
  <c r="O785" i="2"/>
  <c r="Q785" i="2"/>
  <c r="O781" i="2"/>
  <c r="Q781" i="2"/>
  <c r="Q838" i="2"/>
  <c r="Q834" i="2"/>
  <c r="Q830" i="2"/>
  <c r="Q826" i="2"/>
  <c r="Q822" i="2"/>
  <c r="Q818" i="2"/>
  <c r="Q814" i="2"/>
  <c r="Q810" i="2"/>
  <c r="Q806" i="2"/>
  <c r="Q802" i="2"/>
  <c r="Q798" i="2"/>
  <c r="Q794" i="2"/>
  <c r="Q790" i="2"/>
  <c r="Q786" i="2"/>
  <c r="Q782" i="2"/>
  <c r="Q778" i="2"/>
  <c r="Q774" i="2"/>
  <c r="Q770" i="2"/>
  <c r="Q766" i="2"/>
  <c r="Q762" i="2"/>
  <c r="Q758" i="2"/>
  <c r="Q754" i="2"/>
  <c r="Q750" i="2"/>
  <c r="Q746" i="2"/>
  <c r="Q742" i="2"/>
  <c r="Q738" i="2"/>
  <c r="Q734" i="2"/>
  <c r="Q730" i="2"/>
  <c r="Q726" i="2"/>
  <c r="Q719" i="2"/>
  <c r="Q709" i="2"/>
  <c r="O708" i="2"/>
  <c r="Q703" i="2"/>
  <c r="Q693" i="2"/>
  <c r="O692" i="2"/>
  <c r="Q687" i="2"/>
  <c r="Q677" i="2"/>
  <c r="O676" i="2"/>
  <c r="Q671" i="2"/>
  <c r="Q661" i="2"/>
  <c r="O660" i="2"/>
  <c r="Q655" i="2"/>
  <c r="Q645" i="2"/>
  <c r="O644" i="2"/>
  <c r="Q639" i="2"/>
  <c r="Q629" i="2"/>
  <c r="Q625" i="2"/>
  <c r="O625" i="2"/>
  <c r="O608" i="2"/>
  <c r="Q608" i="2"/>
  <c r="Q777" i="2"/>
  <c r="Q773" i="2"/>
  <c r="Q769" i="2"/>
  <c r="Q765" i="2"/>
  <c r="Q761" i="2"/>
  <c r="Q757" i="2"/>
  <c r="Q753" i="2"/>
  <c r="Q749" i="2"/>
  <c r="Q745" i="2"/>
  <c r="Q741" i="2"/>
  <c r="Q737" i="2"/>
  <c r="Q733" i="2"/>
  <c r="Q729" i="2"/>
  <c r="Q725" i="2"/>
  <c r="Q721" i="2"/>
  <c r="O720" i="2"/>
  <c r="Q715" i="2"/>
  <c r="Q705" i="2"/>
  <c r="O704" i="2"/>
  <c r="Q689" i="2"/>
  <c r="O688" i="2"/>
  <c r="Q673" i="2"/>
  <c r="O672" i="2"/>
  <c r="Q657" i="2"/>
  <c r="O656" i="2"/>
  <c r="Q641" i="2"/>
  <c r="O640" i="2"/>
  <c r="O620" i="2"/>
  <c r="Q620" i="2"/>
  <c r="O604" i="2"/>
  <c r="Q604" i="2"/>
  <c r="Q717" i="2"/>
  <c r="O716" i="2"/>
  <c r="O616" i="2"/>
  <c r="Q616" i="2"/>
  <c r="O600" i="2"/>
  <c r="Q600" i="2"/>
  <c r="O612" i="2"/>
  <c r="Q612" i="2"/>
  <c r="O596" i="2"/>
  <c r="Q596" i="2"/>
  <c r="O621" i="2"/>
  <c r="O617" i="2"/>
  <c r="O613" i="2"/>
  <c r="O609" i="2"/>
  <c r="O605" i="2"/>
  <c r="O601" i="2"/>
  <c r="O597" i="2"/>
  <c r="O593" i="2"/>
  <c r="Q592" i="2"/>
  <c r="O589" i="2"/>
  <c r="Q588" i="2"/>
  <c r="O585" i="2"/>
  <c r="Q584" i="2"/>
  <c r="O581" i="2"/>
  <c r="Q580" i="2"/>
  <c r="O577" i="2"/>
  <c r="Q576" i="2"/>
  <c r="O573" i="2"/>
  <c r="Q572" i="2"/>
  <c r="O569" i="2"/>
  <c r="Q568" i="2"/>
  <c r="O565" i="2"/>
  <c r="Q564" i="2"/>
  <c r="O561" i="2"/>
  <c r="Q560" i="2"/>
  <c r="O557" i="2"/>
  <c r="Q556" i="2"/>
  <c r="O553" i="2"/>
  <c r="Q552" i="2"/>
  <c r="O549" i="2"/>
  <c r="Q548" i="2"/>
  <c r="O545" i="2"/>
  <c r="Q544" i="2"/>
  <c r="O541" i="2"/>
  <c r="Q540" i="2"/>
  <c r="O537" i="2"/>
  <c r="Q536" i="2"/>
  <c r="O533" i="2"/>
  <c r="Q532" i="2"/>
  <c r="O529" i="2"/>
  <c r="Q528" i="2"/>
  <c r="O525" i="2"/>
  <c r="Q524" i="2"/>
  <c r="O521" i="2"/>
  <c r="Q520" i="2"/>
  <c r="O517" i="2"/>
  <c r="Q516" i="2"/>
  <c r="O513" i="2"/>
  <c r="Q512" i="2"/>
  <c r="Q511" i="2"/>
  <c r="Q501" i="2"/>
  <c r="O500" i="2"/>
  <c r="O499" i="2"/>
  <c r="Q495" i="2"/>
  <c r="Q485" i="2"/>
  <c r="O484" i="2"/>
  <c r="O483" i="2"/>
  <c r="Q479" i="2"/>
  <c r="Q469" i="2"/>
  <c r="O468" i="2"/>
  <c r="O467" i="2"/>
  <c r="Q463" i="2"/>
  <c r="Q453" i="2"/>
  <c r="O452" i="2"/>
  <c r="O451" i="2"/>
  <c r="Q447" i="2"/>
  <c r="Q437" i="2"/>
  <c r="O436" i="2"/>
  <c r="O435" i="2"/>
  <c r="Q431" i="2"/>
  <c r="Q421" i="2"/>
  <c r="O420" i="2"/>
  <c r="Q413" i="2"/>
  <c r="O413" i="2"/>
  <c r="O400" i="2"/>
  <c r="Q400" i="2"/>
  <c r="O384" i="2"/>
  <c r="Q384" i="2"/>
  <c r="Q497" i="2"/>
  <c r="O496" i="2"/>
  <c r="Q481" i="2"/>
  <c r="O480" i="2"/>
  <c r="Q465" i="2"/>
  <c r="O464" i="2"/>
  <c r="Q449" i="2"/>
  <c r="O448" i="2"/>
  <c r="Q433" i="2"/>
  <c r="O432" i="2"/>
  <c r="Q417" i="2"/>
  <c r="O417" i="2"/>
  <c r="O408" i="2"/>
  <c r="O396" i="2"/>
  <c r="Q396" i="2"/>
  <c r="O392" i="2"/>
  <c r="Q392" i="2"/>
  <c r="Q409" i="2"/>
  <c r="O409" i="2"/>
  <c r="O404" i="2"/>
  <c r="Q404" i="2"/>
  <c r="O388" i="2"/>
  <c r="Q388" i="2"/>
  <c r="O405" i="2"/>
  <c r="O401" i="2"/>
  <c r="O397" i="2"/>
  <c r="O393" i="2"/>
  <c r="O389" i="2"/>
  <c r="O385" i="2"/>
  <c r="O381" i="2"/>
  <c r="Q380" i="2"/>
  <c r="O377" i="2"/>
  <c r="Q376" i="2"/>
  <c r="O373" i="2"/>
  <c r="Q372" i="2"/>
  <c r="O369" i="2"/>
  <c r="Q368" i="2"/>
  <c r="O365" i="2"/>
  <c r="Q364" i="2"/>
  <c r="O361" i="2"/>
  <c r="Q360" i="2"/>
  <c r="O357" i="2"/>
  <c r="Q356" i="2"/>
  <c r="O353" i="2"/>
  <c r="Q352" i="2"/>
  <c r="O349" i="2"/>
  <c r="Q348" i="2"/>
  <c r="O345" i="2"/>
  <c r="Q344" i="2"/>
  <c r="O341" i="2"/>
  <c r="Q340" i="2"/>
  <c r="O337" i="2"/>
  <c r="Q336" i="2"/>
  <c r="O333" i="2"/>
  <c r="Q332" i="2"/>
  <c r="O329" i="2"/>
  <c r="Q328" i="2"/>
  <c r="O325" i="2"/>
  <c r="Q324" i="2"/>
  <c r="Q314" i="2"/>
  <c r="O313" i="2"/>
  <c r="O312" i="2"/>
  <c r="Q308" i="2"/>
  <c r="Q298" i="2"/>
  <c r="O297" i="2"/>
  <c r="O296" i="2"/>
  <c r="Q292" i="2"/>
  <c r="Q282" i="2"/>
  <c r="O281" i="2"/>
  <c r="O280" i="2"/>
  <c r="Q276" i="2"/>
  <c r="Q266" i="2"/>
  <c r="O265" i="2"/>
  <c r="O264" i="2"/>
  <c r="Q260" i="2"/>
  <c r="Q250" i="2"/>
  <c r="O249" i="2"/>
  <c r="O248" i="2"/>
  <c r="Q244" i="2"/>
  <c r="Q234" i="2"/>
  <c r="O233" i="2"/>
  <c r="O232" i="2"/>
  <c r="Q228" i="2"/>
  <c r="O217" i="2"/>
  <c r="Q217" i="2"/>
  <c r="O201" i="2"/>
  <c r="Q201" i="2"/>
  <c r="Q310" i="2"/>
  <c r="O309" i="2"/>
  <c r="Q294" i="2"/>
  <c r="O293" i="2"/>
  <c r="Q278" i="2"/>
  <c r="O277" i="2"/>
  <c r="Q262" i="2"/>
  <c r="O261" i="2"/>
  <c r="Q246" i="2"/>
  <c r="O245" i="2"/>
  <c r="Q230" i="2"/>
  <c r="O229" i="2"/>
  <c r="O221" i="2"/>
  <c r="O213" i="2"/>
  <c r="Q213" i="2"/>
  <c r="O197" i="2"/>
  <c r="Q197" i="2"/>
  <c r="O209" i="2"/>
  <c r="Q209" i="2"/>
  <c r="O193" i="2"/>
  <c r="Q193" i="2"/>
  <c r="Q222" i="2"/>
  <c r="O222" i="2"/>
  <c r="O205" i="2"/>
  <c r="Q205" i="2"/>
  <c r="O218" i="2"/>
  <c r="O214" i="2"/>
  <c r="O210" i="2"/>
  <c r="O206" i="2"/>
  <c r="O202" i="2"/>
  <c r="O198" i="2"/>
  <c r="O194" i="2"/>
  <c r="O190" i="2"/>
  <c r="Q189" i="2"/>
  <c r="O186" i="2"/>
  <c r="Q185" i="2"/>
  <c r="O182" i="2"/>
  <c r="Q181" i="2"/>
  <c r="O178" i="2"/>
  <c r="Q177" i="2"/>
  <c r="O174" i="2"/>
  <c r="Q173" i="2"/>
  <c r="O170" i="2"/>
  <c r="Q169" i="2"/>
  <c r="O166" i="2"/>
  <c r="Q165" i="2"/>
  <c r="O162" i="2"/>
  <c r="Q161" i="2"/>
  <c r="O158" i="2"/>
  <c r="Q157" i="2"/>
  <c r="O154" i="2"/>
  <c r="Q153" i="2"/>
  <c r="O150" i="2"/>
  <c r="Q149" i="2"/>
  <c r="O146" i="2"/>
  <c r="Q145" i="2"/>
  <c r="O142" i="2"/>
  <c r="Q141" i="2"/>
  <c r="O138" i="2"/>
  <c r="Q137" i="2"/>
  <c r="O134" i="2"/>
  <c r="Q133" i="2"/>
  <c r="O130" i="2"/>
  <c r="Q129" i="2"/>
  <c r="O126" i="2"/>
  <c r="Q125" i="2"/>
  <c r="O122" i="2"/>
  <c r="Q121" i="2"/>
  <c r="O118" i="2"/>
  <c r="Q117" i="2"/>
  <c r="Q111" i="2"/>
  <c r="O110" i="2"/>
  <c r="O109" i="2"/>
  <c r="Q105" i="2"/>
  <c r="Q95" i="2"/>
  <c r="O94" i="2"/>
  <c r="O93" i="2"/>
  <c r="Q89" i="2"/>
  <c r="Q79" i="2"/>
  <c r="O79" i="2"/>
  <c r="O74" i="2"/>
  <c r="Q74" i="2"/>
  <c r="Q107" i="2"/>
  <c r="O106" i="2"/>
  <c r="Q91" i="2"/>
  <c r="O90" i="2"/>
  <c r="O70" i="2"/>
  <c r="Q70" i="2"/>
  <c r="O75" i="2"/>
  <c r="O71" i="2"/>
  <c r="O67" i="2"/>
  <c r="Q66" i="2"/>
  <c r="O63" i="2"/>
  <c r="Q62" i="2"/>
  <c r="O59" i="2"/>
  <c r="Q58" i="2"/>
  <c r="O55" i="2"/>
  <c r="Q54" i="2"/>
  <c r="O51" i="2"/>
  <c r="Q50" i="2"/>
  <c r="O47" i="2"/>
  <c r="Q46" i="2"/>
  <c r="O43" i="2"/>
  <c r="Q42" i="2"/>
  <c r="O39" i="2"/>
  <c r="Q38" i="2"/>
  <c r="O35" i="2"/>
  <c r="Q34" i="2"/>
  <c r="O31" i="2"/>
  <c r="Q30" i="2"/>
  <c r="O27" i="2"/>
  <c r="Q26" i="2"/>
  <c r="O23" i="2"/>
  <c r="Q22" i="2"/>
  <c r="O19" i="2"/>
  <c r="Q18" i="2"/>
  <c r="O15" i="2"/>
  <c r="Q14" i="2"/>
  <c r="O11" i="2"/>
  <c r="Q10" i="2"/>
  <c r="O7" i="2"/>
  <c r="Q6" i="2"/>
  <c r="O3" i="2"/>
  <c r="Q2" i="2"/>
  <c r="Q2404" i="2" s="1"/>
  <c r="O2406" i="2" l="1"/>
  <c r="R2405" i="2"/>
  <c r="S2" i="2" l="1"/>
  <c r="S6" i="2"/>
  <c r="S10" i="2"/>
  <c r="S14" i="2"/>
  <c r="S18" i="2"/>
  <c r="S22" i="2"/>
  <c r="S26" i="2"/>
  <c r="S30" i="2"/>
  <c r="S34" i="2"/>
  <c r="S38" i="2"/>
  <c r="S42" i="2"/>
  <c r="S46" i="2"/>
  <c r="S50" i="2"/>
  <c r="S54" i="2"/>
  <c r="S58" i="2"/>
  <c r="S62" i="2"/>
  <c r="S66" i="2"/>
  <c r="S70" i="2"/>
  <c r="S74" i="2"/>
  <c r="S78" i="2"/>
  <c r="S3" i="2"/>
  <c r="S7" i="2"/>
  <c r="S11" i="2"/>
  <c r="S15" i="2"/>
  <c r="S19" i="2"/>
  <c r="S23" i="2"/>
  <c r="S27" i="2"/>
  <c r="S31" i="2"/>
  <c r="S35" i="2"/>
  <c r="S39" i="2"/>
  <c r="S43" i="2"/>
  <c r="S47" i="2"/>
  <c r="S51" i="2"/>
  <c r="S55" i="2"/>
  <c r="S59" i="2"/>
  <c r="S63" i="2"/>
  <c r="S4" i="2"/>
  <c r="S8" i="2"/>
  <c r="S12" i="2"/>
  <c r="S16" i="2"/>
  <c r="S20" i="2"/>
  <c r="S24" i="2"/>
  <c r="S28" i="2"/>
  <c r="S32" i="2"/>
  <c r="S36" i="2"/>
  <c r="S40" i="2"/>
  <c r="S44" i="2"/>
  <c r="S48" i="2"/>
  <c r="S52" i="2"/>
  <c r="S56" i="2"/>
  <c r="S60" i="2"/>
  <c r="S64" i="2"/>
  <c r="S68" i="2"/>
  <c r="S72" i="2"/>
  <c r="S76" i="2"/>
  <c r="S5" i="2"/>
  <c r="S9" i="2"/>
  <c r="S13" i="2"/>
  <c r="S17" i="2"/>
  <c r="S21" i="2"/>
  <c r="S25" i="2"/>
  <c r="S29" i="2"/>
  <c r="S33" i="2"/>
  <c r="S37" i="2"/>
  <c r="S41" i="2"/>
  <c r="S45" i="2"/>
  <c r="S49" i="2"/>
  <c r="S53" i="2"/>
  <c r="S57" i="2"/>
  <c r="S61" i="2"/>
  <c r="S65" i="2"/>
  <c r="S69" i="2"/>
  <c r="S73" i="2"/>
  <c r="S77" i="2"/>
  <c r="S81" i="2"/>
  <c r="S85" i="2"/>
  <c r="S89" i="2"/>
  <c r="S93" i="2"/>
  <c r="S97" i="2"/>
  <c r="S101" i="2"/>
  <c r="S105" i="2"/>
  <c r="S109" i="2"/>
  <c r="S113" i="2"/>
  <c r="S67" i="2"/>
  <c r="S79" i="2"/>
  <c r="S92" i="2"/>
  <c r="S94" i="2"/>
  <c r="S95" i="2"/>
  <c r="S108" i="2"/>
  <c r="S110" i="2"/>
  <c r="S111" i="2"/>
  <c r="S117" i="2"/>
  <c r="S121" i="2"/>
  <c r="S125" i="2"/>
  <c r="S129" i="2"/>
  <c r="S133" i="2"/>
  <c r="S137" i="2"/>
  <c r="S141" i="2"/>
  <c r="S145" i="2"/>
  <c r="S149" i="2"/>
  <c r="S153" i="2"/>
  <c r="S157" i="2"/>
  <c r="S161" i="2"/>
  <c r="S165" i="2"/>
  <c r="S169" i="2"/>
  <c r="S173" i="2"/>
  <c r="S177" i="2"/>
  <c r="S181" i="2"/>
  <c r="S185" i="2"/>
  <c r="S189" i="2"/>
  <c r="S193" i="2"/>
  <c r="S197" i="2"/>
  <c r="S201" i="2"/>
  <c r="S205" i="2"/>
  <c r="S209" i="2"/>
  <c r="S213" i="2"/>
  <c r="S217" i="2"/>
  <c r="S221" i="2"/>
  <c r="S71" i="2"/>
  <c r="S80" i="2"/>
  <c r="S82" i="2"/>
  <c r="S83" i="2"/>
  <c r="S96" i="2"/>
  <c r="S98" i="2"/>
  <c r="S99" i="2"/>
  <c r="S112" i="2"/>
  <c r="S114" i="2"/>
  <c r="S118" i="2"/>
  <c r="S122" i="2"/>
  <c r="S126" i="2"/>
  <c r="S130" i="2"/>
  <c r="S134" i="2"/>
  <c r="S138" i="2"/>
  <c r="S142" i="2"/>
  <c r="S146" i="2"/>
  <c r="S150" i="2"/>
  <c r="S154" i="2"/>
  <c r="S158" i="2"/>
  <c r="S162" i="2"/>
  <c r="S166" i="2"/>
  <c r="S170" i="2"/>
  <c r="S174" i="2"/>
  <c r="S178" i="2"/>
  <c r="S182" i="2"/>
  <c r="S186" i="2"/>
  <c r="S190" i="2"/>
  <c r="S75" i="2"/>
  <c r="S84" i="2"/>
  <c r="S86" i="2"/>
  <c r="S87" i="2"/>
  <c r="S100" i="2"/>
  <c r="S102" i="2"/>
  <c r="S103" i="2"/>
  <c r="S115" i="2"/>
  <c r="S119" i="2"/>
  <c r="S123" i="2"/>
  <c r="S127" i="2"/>
  <c r="S131" i="2"/>
  <c r="S135" i="2"/>
  <c r="S139" i="2"/>
  <c r="S143" i="2"/>
  <c r="S147" i="2"/>
  <c r="S151" i="2"/>
  <c r="S155" i="2"/>
  <c r="S159" i="2"/>
  <c r="S163" i="2"/>
  <c r="S167" i="2"/>
  <c r="S171" i="2"/>
  <c r="S175" i="2"/>
  <c r="S179" i="2"/>
  <c r="S183" i="2"/>
  <c r="S187" i="2"/>
  <c r="S191" i="2"/>
  <c r="S195" i="2"/>
  <c r="S199" i="2"/>
  <c r="S203" i="2"/>
  <c r="S207" i="2"/>
  <c r="S211" i="2"/>
  <c r="S215" i="2"/>
  <c r="S88" i="2"/>
  <c r="S90" i="2"/>
  <c r="S91" i="2"/>
  <c r="S104" i="2"/>
  <c r="S106" i="2"/>
  <c r="S107" i="2"/>
  <c r="S116" i="2"/>
  <c r="S120" i="2"/>
  <c r="S124" i="2"/>
  <c r="S128" i="2"/>
  <c r="S132" i="2"/>
  <c r="S136" i="2"/>
  <c r="S140" i="2"/>
  <c r="S144" i="2"/>
  <c r="S148" i="2"/>
  <c r="S152" i="2"/>
  <c r="S156" i="2"/>
  <c r="S160" i="2"/>
  <c r="S164" i="2"/>
  <c r="S168" i="2"/>
  <c r="S172" i="2"/>
  <c r="S176" i="2"/>
  <c r="S180" i="2"/>
  <c r="S184" i="2"/>
  <c r="S188" i="2"/>
  <c r="S192" i="2"/>
  <c r="S196" i="2"/>
  <c r="S200" i="2"/>
  <c r="S204" i="2"/>
  <c r="S208" i="2"/>
  <c r="S212" i="2"/>
  <c r="S216" i="2"/>
  <c r="S220" i="2"/>
  <c r="S224" i="2"/>
  <c r="S228" i="2"/>
  <c r="S232" i="2"/>
  <c r="S236" i="2"/>
  <c r="S240" i="2"/>
  <c r="S244" i="2"/>
  <c r="S248" i="2"/>
  <c r="S252" i="2"/>
  <c r="S256" i="2"/>
  <c r="S260" i="2"/>
  <c r="S264" i="2"/>
  <c r="S268" i="2"/>
  <c r="S272" i="2"/>
  <c r="S276" i="2"/>
  <c r="S280" i="2"/>
  <c r="S284" i="2"/>
  <c r="S288" i="2"/>
  <c r="S292" i="2"/>
  <c r="S296" i="2"/>
  <c r="S300" i="2"/>
  <c r="S304" i="2"/>
  <c r="S308" i="2"/>
  <c r="S312" i="2"/>
  <c r="S316" i="2"/>
  <c r="S320" i="2"/>
  <c r="S194" i="2"/>
  <c r="S210" i="2"/>
  <c r="S231" i="2"/>
  <c r="S233" i="2"/>
  <c r="S234" i="2"/>
  <c r="S247" i="2"/>
  <c r="S249" i="2"/>
  <c r="S250" i="2"/>
  <c r="S263" i="2"/>
  <c r="S265" i="2"/>
  <c r="S266" i="2"/>
  <c r="S279" i="2"/>
  <c r="S281" i="2"/>
  <c r="S282" i="2"/>
  <c r="S295" i="2"/>
  <c r="S297" i="2"/>
  <c r="S298" i="2"/>
  <c r="S311" i="2"/>
  <c r="S313" i="2"/>
  <c r="S314" i="2"/>
  <c r="S324" i="2"/>
  <c r="S328" i="2"/>
  <c r="S332" i="2"/>
  <c r="S336" i="2"/>
  <c r="S340" i="2"/>
  <c r="S344" i="2"/>
  <c r="S348" i="2"/>
  <c r="S352" i="2"/>
  <c r="S356" i="2"/>
  <c r="S360" i="2"/>
  <c r="S364" i="2"/>
  <c r="S368" i="2"/>
  <c r="S372" i="2"/>
  <c r="S376" i="2"/>
  <c r="S380" i="2"/>
  <c r="S384" i="2"/>
  <c r="S388" i="2"/>
  <c r="S392" i="2"/>
  <c r="S396" i="2"/>
  <c r="S400" i="2"/>
  <c r="S404" i="2"/>
  <c r="S408" i="2"/>
  <c r="S412" i="2"/>
  <c r="S416" i="2"/>
  <c r="S198" i="2"/>
  <c r="S214" i="2"/>
  <c r="S222" i="2"/>
  <c r="S235" i="2"/>
  <c r="S237" i="2"/>
  <c r="S238" i="2"/>
  <c r="S251" i="2"/>
  <c r="S253" i="2"/>
  <c r="S254" i="2"/>
  <c r="S267" i="2"/>
  <c r="S269" i="2"/>
  <c r="S270" i="2"/>
  <c r="S283" i="2"/>
  <c r="S285" i="2"/>
  <c r="S286" i="2"/>
  <c r="S299" i="2"/>
  <c r="S301" i="2"/>
  <c r="S302" i="2"/>
  <c r="S315" i="2"/>
  <c r="S317" i="2"/>
  <c r="S318" i="2"/>
  <c r="S325" i="2"/>
  <c r="S329" i="2"/>
  <c r="S333" i="2"/>
  <c r="S337" i="2"/>
  <c r="S341" i="2"/>
  <c r="S345" i="2"/>
  <c r="S349" i="2"/>
  <c r="S353" i="2"/>
  <c r="S357" i="2"/>
  <c r="S361" i="2"/>
  <c r="S365" i="2"/>
  <c r="S369" i="2"/>
  <c r="S373" i="2"/>
  <c r="S377" i="2"/>
  <c r="S381" i="2"/>
  <c r="S202" i="2"/>
  <c r="S218" i="2"/>
  <c r="S223" i="2"/>
  <c r="S225" i="2"/>
  <c r="S226" i="2"/>
  <c r="S239" i="2"/>
  <c r="S241" i="2"/>
  <c r="S242" i="2"/>
  <c r="S255" i="2"/>
  <c r="S257" i="2"/>
  <c r="S258" i="2"/>
  <c r="S271" i="2"/>
  <c r="S273" i="2"/>
  <c r="S274" i="2"/>
  <c r="S287" i="2"/>
  <c r="S289" i="2"/>
  <c r="S290" i="2"/>
  <c r="S303" i="2"/>
  <c r="S305" i="2"/>
  <c r="S306" i="2"/>
  <c r="S319" i="2"/>
  <c r="S321" i="2"/>
  <c r="S322" i="2"/>
  <c r="S326" i="2"/>
  <c r="S330" i="2"/>
  <c r="S334" i="2"/>
  <c r="S338" i="2"/>
  <c r="S342" i="2"/>
  <c r="S346" i="2"/>
  <c r="S350" i="2"/>
  <c r="S354" i="2"/>
  <c r="S358" i="2"/>
  <c r="S362" i="2"/>
  <c r="S366" i="2"/>
  <c r="S370" i="2"/>
  <c r="S374" i="2"/>
  <c r="S378" i="2"/>
  <c r="S382" i="2"/>
  <c r="S386" i="2"/>
  <c r="S390" i="2"/>
  <c r="S394" i="2"/>
  <c r="S398" i="2"/>
  <c r="S402" i="2"/>
  <c r="S406" i="2"/>
  <c r="S206" i="2"/>
  <c r="S219" i="2"/>
  <c r="S227" i="2"/>
  <c r="S229" i="2"/>
  <c r="S230" i="2"/>
  <c r="S243" i="2"/>
  <c r="S245" i="2"/>
  <c r="S246" i="2"/>
  <c r="S259" i="2"/>
  <c r="S261" i="2"/>
  <c r="S262" i="2"/>
  <c r="S275" i="2"/>
  <c r="S277" i="2"/>
  <c r="S278" i="2"/>
  <c r="S291" i="2"/>
  <c r="S293" i="2"/>
  <c r="S294" i="2"/>
  <c r="S307" i="2"/>
  <c r="S309" i="2"/>
  <c r="S310" i="2"/>
  <c r="S323" i="2"/>
  <c r="S327" i="2"/>
  <c r="S331" i="2"/>
  <c r="S335" i="2"/>
  <c r="S339" i="2"/>
  <c r="S343" i="2"/>
  <c r="S347" i="2"/>
  <c r="S351" i="2"/>
  <c r="S355" i="2"/>
  <c r="S359" i="2"/>
  <c r="S363" i="2"/>
  <c r="S367" i="2"/>
  <c r="S371" i="2"/>
  <c r="S375" i="2"/>
  <c r="S379" i="2"/>
  <c r="S383" i="2"/>
  <c r="S387" i="2"/>
  <c r="S391" i="2"/>
  <c r="S395" i="2"/>
  <c r="S399" i="2"/>
  <c r="S403" i="2"/>
  <c r="S407" i="2"/>
  <c r="S411" i="2"/>
  <c r="S415" i="2"/>
  <c r="S419" i="2"/>
  <c r="S423" i="2"/>
  <c r="S427" i="2"/>
  <c r="S431" i="2"/>
  <c r="S435" i="2"/>
  <c r="S439" i="2"/>
  <c r="S443" i="2"/>
  <c r="S447" i="2"/>
  <c r="S451" i="2"/>
  <c r="S455" i="2"/>
  <c r="S459" i="2"/>
  <c r="S463" i="2"/>
  <c r="S467" i="2"/>
  <c r="S471" i="2"/>
  <c r="S475" i="2"/>
  <c r="S479" i="2"/>
  <c r="S483" i="2"/>
  <c r="S487" i="2"/>
  <c r="S491" i="2"/>
  <c r="S495" i="2"/>
  <c r="S499" i="2"/>
  <c r="S503" i="2"/>
  <c r="S507" i="2"/>
  <c r="S511" i="2"/>
  <c r="S393" i="2"/>
  <c r="S413" i="2"/>
  <c r="S418" i="2"/>
  <c r="S420" i="2"/>
  <c r="S421" i="2"/>
  <c r="S434" i="2"/>
  <c r="S436" i="2"/>
  <c r="S437" i="2"/>
  <c r="S450" i="2"/>
  <c r="S452" i="2"/>
  <c r="S453" i="2"/>
  <c r="S466" i="2"/>
  <c r="S468" i="2"/>
  <c r="S469" i="2"/>
  <c r="S482" i="2"/>
  <c r="S484" i="2"/>
  <c r="S485" i="2"/>
  <c r="S498" i="2"/>
  <c r="S500" i="2"/>
  <c r="S501" i="2"/>
  <c r="S512" i="2"/>
  <c r="S516" i="2"/>
  <c r="S520" i="2"/>
  <c r="S524" i="2"/>
  <c r="S528" i="2"/>
  <c r="S532" i="2"/>
  <c r="S536" i="2"/>
  <c r="S540" i="2"/>
  <c r="S544" i="2"/>
  <c r="S548" i="2"/>
  <c r="S552" i="2"/>
  <c r="S556" i="2"/>
  <c r="S560" i="2"/>
  <c r="S564" i="2"/>
  <c r="S568" i="2"/>
  <c r="S572" i="2"/>
  <c r="S576" i="2"/>
  <c r="S580" i="2"/>
  <c r="S584" i="2"/>
  <c r="S588" i="2"/>
  <c r="S592" i="2"/>
  <c r="S596" i="2"/>
  <c r="S600" i="2"/>
  <c r="S604" i="2"/>
  <c r="S608" i="2"/>
  <c r="S612" i="2"/>
  <c r="S616" i="2"/>
  <c r="S620" i="2"/>
  <c r="S624" i="2"/>
  <c r="S628" i="2"/>
  <c r="S397" i="2"/>
  <c r="S409" i="2"/>
  <c r="S414" i="2"/>
  <c r="S422" i="2"/>
  <c r="S424" i="2"/>
  <c r="S425" i="2"/>
  <c r="S438" i="2"/>
  <c r="S440" i="2"/>
  <c r="S441" i="2"/>
  <c r="S454" i="2"/>
  <c r="S456" i="2"/>
  <c r="S457" i="2"/>
  <c r="S470" i="2"/>
  <c r="S472" i="2"/>
  <c r="S473" i="2"/>
  <c r="S486" i="2"/>
  <c r="S488" i="2"/>
  <c r="S489" i="2"/>
  <c r="S502" i="2"/>
  <c r="S504" i="2"/>
  <c r="S505" i="2"/>
  <c r="S513" i="2"/>
  <c r="S517" i="2"/>
  <c r="S521" i="2"/>
  <c r="S525" i="2"/>
  <c r="S529" i="2"/>
  <c r="S533" i="2"/>
  <c r="S537" i="2"/>
  <c r="S541" i="2"/>
  <c r="S545" i="2"/>
  <c r="S549" i="2"/>
  <c r="S553" i="2"/>
  <c r="S557" i="2"/>
  <c r="S561" i="2"/>
  <c r="S565" i="2"/>
  <c r="S569" i="2"/>
  <c r="S573" i="2"/>
  <c r="S577" i="2"/>
  <c r="S581" i="2"/>
  <c r="S585" i="2"/>
  <c r="S589" i="2"/>
  <c r="S385" i="2"/>
  <c r="S401" i="2"/>
  <c r="S410" i="2"/>
  <c r="S426" i="2"/>
  <c r="S428" i="2"/>
  <c r="S429" i="2"/>
  <c r="S442" i="2"/>
  <c r="S444" i="2"/>
  <c r="S445" i="2"/>
  <c r="S458" i="2"/>
  <c r="S460" i="2"/>
  <c r="S461" i="2"/>
  <c r="S474" i="2"/>
  <c r="S476" i="2"/>
  <c r="S477" i="2"/>
  <c r="S490" i="2"/>
  <c r="S492" i="2"/>
  <c r="S493" i="2"/>
  <c r="S506" i="2"/>
  <c r="S508" i="2"/>
  <c r="S509" i="2"/>
  <c r="S514" i="2"/>
  <c r="S518" i="2"/>
  <c r="S522" i="2"/>
  <c r="S526" i="2"/>
  <c r="S530" i="2"/>
  <c r="S534" i="2"/>
  <c r="S538" i="2"/>
  <c r="S542" i="2"/>
  <c r="S546" i="2"/>
  <c r="S550" i="2"/>
  <c r="S554" i="2"/>
  <c r="S558" i="2"/>
  <c r="S562" i="2"/>
  <c r="S566" i="2"/>
  <c r="S570" i="2"/>
  <c r="S574" i="2"/>
  <c r="S578" i="2"/>
  <c r="S582" i="2"/>
  <c r="S586" i="2"/>
  <c r="S590" i="2"/>
  <c r="S594" i="2"/>
  <c r="S598" i="2"/>
  <c r="S602" i="2"/>
  <c r="S606" i="2"/>
  <c r="S610" i="2"/>
  <c r="S614" i="2"/>
  <c r="S618" i="2"/>
  <c r="S389" i="2"/>
  <c r="S405" i="2"/>
  <c r="S417" i="2"/>
  <c r="S430" i="2"/>
  <c r="S432" i="2"/>
  <c r="S433" i="2"/>
  <c r="S446" i="2"/>
  <c r="S448" i="2"/>
  <c r="S449" i="2"/>
  <c r="S462" i="2"/>
  <c r="S464" i="2"/>
  <c r="S465" i="2"/>
  <c r="S478" i="2"/>
  <c r="S480" i="2"/>
  <c r="S481" i="2"/>
  <c r="S494" i="2"/>
  <c r="S496" i="2"/>
  <c r="S497" i="2"/>
  <c r="S510" i="2"/>
  <c r="S515" i="2"/>
  <c r="S519" i="2"/>
  <c r="S523" i="2"/>
  <c r="S527" i="2"/>
  <c r="S531" i="2"/>
  <c r="S535" i="2"/>
  <c r="S539" i="2"/>
  <c r="S543" i="2"/>
  <c r="S547" i="2"/>
  <c r="S551" i="2"/>
  <c r="S555" i="2"/>
  <c r="S559" i="2"/>
  <c r="S563" i="2"/>
  <c r="S567" i="2"/>
  <c r="S571" i="2"/>
  <c r="S575" i="2"/>
  <c r="S579" i="2"/>
  <c r="S583" i="2"/>
  <c r="S587" i="2"/>
  <c r="S591" i="2"/>
  <c r="S595" i="2"/>
  <c r="S599" i="2"/>
  <c r="S603" i="2"/>
  <c r="S607" i="2"/>
  <c r="S611" i="2"/>
  <c r="S615" i="2"/>
  <c r="S619" i="2"/>
  <c r="S623" i="2"/>
  <c r="S627" i="2"/>
  <c r="S631" i="2"/>
  <c r="S635" i="2"/>
  <c r="S639" i="2"/>
  <c r="S643" i="2"/>
  <c r="S647" i="2"/>
  <c r="S651" i="2"/>
  <c r="S655" i="2"/>
  <c r="S659" i="2"/>
  <c r="S663" i="2"/>
  <c r="S667" i="2"/>
  <c r="S671" i="2"/>
  <c r="S675" i="2"/>
  <c r="S679" i="2"/>
  <c r="S683" i="2"/>
  <c r="S687" i="2"/>
  <c r="S691" i="2"/>
  <c r="S695" i="2"/>
  <c r="S699" i="2"/>
  <c r="S703" i="2"/>
  <c r="S707" i="2"/>
  <c r="S711" i="2"/>
  <c r="S715" i="2"/>
  <c r="S719" i="2"/>
  <c r="S601" i="2"/>
  <c r="S617" i="2"/>
  <c r="S625" i="2"/>
  <c r="S629" i="2"/>
  <c r="S642" i="2"/>
  <c r="S644" i="2"/>
  <c r="S645" i="2"/>
  <c r="S658" i="2"/>
  <c r="S660" i="2"/>
  <c r="S661" i="2"/>
  <c r="S674" i="2"/>
  <c r="S676" i="2"/>
  <c r="S677" i="2"/>
  <c r="S690" i="2"/>
  <c r="S692" i="2"/>
  <c r="S693" i="2"/>
  <c r="S706" i="2"/>
  <c r="S708" i="2"/>
  <c r="S709" i="2"/>
  <c r="S722" i="2"/>
  <c r="S726" i="2"/>
  <c r="S730" i="2"/>
  <c r="S734" i="2"/>
  <c r="S738" i="2"/>
  <c r="S742" i="2"/>
  <c r="S746" i="2"/>
  <c r="S750" i="2"/>
  <c r="S754" i="2"/>
  <c r="S758" i="2"/>
  <c r="S762" i="2"/>
  <c r="S766" i="2"/>
  <c r="S770" i="2"/>
  <c r="S774" i="2"/>
  <c r="S778" i="2"/>
  <c r="S605" i="2"/>
  <c r="S621" i="2"/>
  <c r="S626" i="2"/>
  <c r="S630" i="2"/>
  <c r="S632" i="2"/>
  <c r="S633" i="2"/>
  <c r="S646" i="2"/>
  <c r="S648" i="2"/>
  <c r="S649" i="2"/>
  <c r="S662" i="2"/>
  <c r="S664" i="2"/>
  <c r="S665" i="2"/>
  <c r="S678" i="2"/>
  <c r="S680" i="2"/>
  <c r="S681" i="2"/>
  <c r="S694" i="2"/>
  <c r="S696" i="2"/>
  <c r="S697" i="2"/>
  <c r="S710" i="2"/>
  <c r="S712" i="2"/>
  <c r="S713" i="2"/>
  <c r="S723" i="2"/>
  <c r="S727" i="2"/>
  <c r="S731" i="2"/>
  <c r="S735" i="2"/>
  <c r="S739" i="2"/>
  <c r="S743" i="2"/>
  <c r="S747" i="2"/>
  <c r="S751" i="2"/>
  <c r="S755" i="2"/>
  <c r="S759" i="2"/>
  <c r="S763" i="2"/>
  <c r="S767" i="2"/>
  <c r="S771" i="2"/>
  <c r="S775" i="2"/>
  <c r="S779" i="2"/>
  <c r="S783" i="2"/>
  <c r="S787" i="2"/>
  <c r="S791" i="2"/>
  <c r="S795" i="2"/>
  <c r="S799" i="2"/>
  <c r="S803" i="2"/>
  <c r="S807" i="2"/>
  <c r="S811" i="2"/>
  <c r="S815" i="2"/>
  <c r="S819" i="2"/>
  <c r="S823" i="2"/>
  <c r="S827" i="2"/>
  <c r="S831" i="2"/>
  <c r="S835" i="2"/>
  <c r="S839" i="2"/>
  <c r="S593" i="2"/>
  <c r="S609" i="2"/>
  <c r="S622" i="2"/>
  <c r="S634" i="2"/>
  <c r="S636" i="2"/>
  <c r="S637" i="2"/>
  <c r="S650" i="2"/>
  <c r="S652" i="2"/>
  <c r="S653" i="2"/>
  <c r="S666" i="2"/>
  <c r="S668" i="2"/>
  <c r="S669" i="2"/>
  <c r="S682" i="2"/>
  <c r="S684" i="2"/>
  <c r="S685" i="2"/>
  <c r="S698" i="2"/>
  <c r="S700" i="2"/>
  <c r="S701" i="2"/>
  <c r="S714" i="2"/>
  <c r="S716" i="2"/>
  <c r="S717" i="2"/>
  <c r="S724" i="2"/>
  <c r="S728" i="2"/>
  <c r="S732" i="2"/>
  <c r="S736" i="2"/>
  <c r="S740" i="2"/>
  <c r="S744" i="2"/>
  <c r="S748" i="2"/>
  <c r="S752" i="2"/>
  <c r="S756" i="2"/>
  <c r="S760" i="2"/>
  <c r="S764" i="2"/>
  <c r="S768" i="2"/>
  <c r="S772" i="2"/>
  <c r="S776" i="2"/>
  <c r="S780" i="2"/>
  <c r="S784" i="2"/>
  <c r="S788" i="2"/>
  <c r="S792" i="2"/>
  <c r="S796" i="2"/>
  <c r="S800" i="2"/>
  <c r="S804" i="2"/>
  <c r="S808" i="2"/>
  <c r="S812" i="2"/>
  <c r="S816" i="2"/>
  <c r="S820" i="2"/>
  <c r="S824" i="2"/>
  <c r="S828" i="2"/>
  <c r="S832" i="2"/>
  <c r="S836" i="2"/>
  <c r="S840" i="2"/>
  <c r="S844" i="2"/>
  <c r="S848" i="2"/>
  <c r="S852" i="2"/>
  <c r="S856" i="2"/>
  <c r="S860" i="2"/>
  <c r="S864" i="2"/>
  <c r="S868" i="2"/>
  <c r="S597" i="2"/>
  <c r="S613" i="2"/>
  <c r="S638" i="2"/>
  <c r="S640" i="2"/>
  <c r="S641" i="2"/>
  <c r="S654" i="2"/>
  <c r="S656" i="2"/>
  <c r="S657" i="2"/>
  <c r="S670" i="2"/>
  <c r="S672" i="2"/>
  <c r="S673" i="2"/>
  <c r="S686" i="2"/>
  <c r="S688" i="2"/>
  <c r="S689" i="2"/>
  <c r="S702" i="2"/>
  <c r="S704" i="2"/>
  <c r="S705" i="2"/>
  <c r="S718" i="2"/>
  <c r="S720" i="2"/>
  <c r="S721" i="2"/>
  <c r="S725" i="2"/>
  <c r="S729" i="2"/>
  <c r="S733" i="2"/>
  <c r="S737" i="2"/>
  <c r="S741" i="2"/>
  <c r="S745" i="2"/>
  <c r="S749" i="2"/>
  <c r="S753" i="2"/>
  <c r="S757" i="2"/>
  <c r="S761" i="2"/>
  <c r="S765" i="2"/>
  <c r="S769" i="2"/>
  <c r="S773" i="2"/>
  <c r="S777" i="2"/>
  <c r="S781" i="2"/>
  <c r="S785" i="2"/>
  <c r="S789" i="2"/>
  <c r="S793" i="2"/>
  <c r="S797" i="2"/>
  <c r="S801" i="2"/>
  <c r="S805" i="2"/>
  <c r="S809" i="2"/>
  <c r="S813" i="2"/>
  <c r="S817" i="2"/>
  <c r="S821" i="2"/>
  <c r="S825" i="2"/>
  <c r="S829" i="2"/>
  <c r="S833" i="2"/>
  <c r="S837" i="2"/>
  <c r="S841" i="2"/>
  <c r="S845" i="2"/>
  <c r="S849" i="2"/>
  <c r="S853" i="2"/>
  <c r="S857" i="2"/>
  <c r="S861" i="2"/>
  <c r="S865" i="2"/>
  <c r="S869" i="2"/>
  <c r="S873" i="2"/>
  <c r="S877" i="2"/>
  <c r="S881" i="2"/>
  <c r="S885" i="2"/>
  <c r="S889" i="2"/>
  <c r="S893" i="2"/>
  <c r="S897" i="2"/>
  <c r="S901" i="2"/>
  <c r="S905" i="2"/>
  <c r="S909" i="2"/>
  <c r="S913" i="2"/>
  <c r="S917" i="2"/>
  <c r="S921" i="2"/>
  <c r="S925" i="2"/>
  <c r="S929" i="2"/>
  <c r="S782" i="2"/>
  <c r="S786" i="2"/>
  <c r="S790" i="2"/>
  <c r="S794" i="2"/>
  <c r="S798" i="2"/>
  <c r="S802" i="2"/>
  <c r="S806" i="2"/>
  <c r="S810" i="2"/>
  <c r="S814" i="2"/>
  <c r="S818" i="2"/>
  <c r="S822" i="2"/>
  <c r="S826" i="2"/>
  <c r="S830" i="2"/>
  <c r="S834" i="2"/>
  <c r="S838" i="2"/>
  <c r="S842" i="2"/>
  <c r="S843" i="2"/>
  <c r="S850" i="2"/>
  <c r="S851" i="2"/>
  <c r="S858" i="2"/>
  <c r="S859" i="2"/>
  <c r="S866" i="2"/>
  <c r="S867" i="2"/>
  <c r="S876" i="2"/>
  <c r="S878" i="2"/>
  <c r="S879" i="2"/>
  <c r="S892" i="2"/>
  <c r="S894" i="2"/>
  <c r="S895" i="2"/>
  <c r="S908" i="2"/>
  <c r="S910" i="2"/>
  <c r="S911" i="2"/>
  <c r="S924" i="2"/>
  <c r="S926" i="2"/>
  <c r="S927" i="2"/>
  <c r="S934" i="2"/>
  <c r="S938" i="2"/>
  <c r="S942" i="2"/>
  <c r="S946" i="2"/>
  <c r="S950" i="2"/>
  <c r="S954" i="2"/>
  <c r="S958" i="2"/>
  <c r="S962" i="2"/>
  <c r="S966" i="2"/>
  <c r="S970" i="2"/>
  <c r="S974" i="2"/>
  <c r="S978" i="2"/>
  <c r="S982" i="2"/>
  <c r="S986" i="2"/>
  <c r="S990" i="2"/>
  <c r="S994" i="2"/>
  <c r="S998" i="2"/>
  <c r="S1002" i="2"/>
  <c r="S1006" i="2"/>
  <c r="S1010" i="2"/>
  <c r="S1014" i="2"/>
  <c r="S1018" i="2"/>
  <c r="S1022" i="2"/>
  <c r="S1026" i="2"/>
  <c r="S1030" i="2"/>
  <c r="S1034" i="2"/>
  <c r="S1038" i="2"/>
  <c r="S1042" i="2"/>
  <c r="S1046" i="2"/>
  <c r="S1050" i="2"/>
  <c r="S1054" i="2"/>
  <c r="S1058" i="2"/>
  <c r="S1062" i="2"/>
  <c r="S1066" i="2"/>
  <c r="S1070" i="2"/>
  <c r="S1074" i="2"/>
  <c r="S1078" i="2"/>
  <c r="S1082" i="2"/>
  <c r="S1086" i="2"/>
  <c r="S1090" i="2"/>
  <c r="S1094" i="2"/>
  <c r="S1098" i="2"/>
  <c r="S1102" i="2"/>
  <c r="S1106" i="2"/>
  <c r="S1110" i="2"/>
  <c r="S1114" i="2"/>
  <c r="S1118" i="2"/>
  <c r="S1122" i="2"/>
  <c r="S1126" i="2"/>
  <c r="S1130" i="2"/>
  <c r="S1134" i="2"/>
  <c r="S1138" i="2"/>
  <c r="S1142" i="2"/>
  <c r="S1146" i="2"/>
  <c r="S1150" i="2"/>
  <c r="S1154" i="2"/>
  <c r="S1158" i="2"/>
  <c r="S1162" i="2"/>
  <c r="S1166" i="2"/>
  <c r="S1170" i="2"/>
  <c r="S1174" i="2"/>
  <c r="S1178" i="2"/>
  <c r="S1182" i="2"/>
  <c r="S1186" i="2"/>
  <c r="S1190" i="2"/>
  <c r="S1194" i="2"/>
  <c r="S880" i="2"/>
  <c r="S882" i="2"/>
  <c r="S883" i="2"/>
  <c r="S896" i="2"/>
  <c r="S898" i="2"/>
  <c r="S899" i="2"/>
  <c r="S912" i="2"/>
  <c r="S914" i="2"/>
  <c r="S915" i="2"/>
  <c r="S928" i="2"/>
  <c r="S930" i="2"/>
  <c r="S931" i="2"/>
  <c r="S935" i="2"/>
  <c r="S939" i="2"/>
  <c r="S943" i="2"/>
  <c r="S947" i="2"/>
  <c r="S951" i="2"/>
  <c r="S955" i="2"/>
  <c r="S959" i="2"/>
  <c r="S963" i="2"/>
  <c r="S967" i="2"/>
  <c r="S971" i="2"/>
  <c r="S975" i="2"/>
  <c r="S979" i="2"/>
  <c r="S983" i="2"/>
  <c r="S987" i="2"/>
  <c r="S991" i="2"/>
  <c r="S995" i="2"/>
  <c r="S999" i="2"/>
  <c r="S1003" i="2"/>
  <c r="S1007" i="2"/>
  <c r="S1011" i="2"/>
  <c r="S1015" i="2"/>
  <c r="S1019" i="2"/>
  <c r="S1023" i="2"/>
  <c r="S1027" i="2"/>
  <c r="S1031" i="2"/>
  <c r="S1035" i="2"/>
  <c r="S1039" i="2"/>
  <c r="S1043" i="2"/>
  <c r="S1047" i="2"/>
  <c r="S1051" i="2"/>
  <c r="S1055" i="2"/>
  <c r="S1059" i="2"/>
  <c r="S1063" i="2"/>
  <c r="S1067" i="2"/>
  <c r="S1071" i="2"/>
  <c r="S1075" i="2"/>
  <c r="S1079" i="2"/>
  <c r="S1083" i="2"/>
  <c r="S1087" i="2"/>
  <c r="S1091" i="2"/>
  <c r="S1095" i="2"/>
  <c r="S1099" i="2"/>
  <c r="S1103" i="2"/>
  <c r="S1107" i="2"/>
  <c r="S1111" i="2"/>
  <c r="S1115" i="2"/>
  <c r="S1119" i="2"/>
  <c r="S1123" i="2"/>
  <c r="S1127" i="2"/>
  <c r="S1131" i="2"/>
  <c r="S1135" i="2"/>
  <c r="S1139" i="2"/>
  <c r="S1143" i="2"/>
  <c r="S846" i="2"/>
  <c r="S847" i="2"/>
  <c r="S854" i="2"/>
  <c r="S855" i="2"/>
  <c r="S862" i="2"/>
  <c r="S863" i="2"/>
  <c r="S870" i="2"/>
  <c r="S871" i="2"/>
  <c r="S884" i="2"/>
  <c r="S886" i="2"/>
  <c r="S887" i="2"/>
  <c r="S900" i="2"/>
  <c r="S902" i="2"/>
  <c r="S903" i="2"/>
  <c r="S916" i="2"/>
  <c r="S918" i="2"/>
  <c r="S919" i="2"/>
  <c r="S932" i="2"/>
  <c r="S936" i="2"/>
  <c r="S940" i="2"/>
  <c r="S944" i="2"/>
  <c r="S948" i="2"/>
  <c r="S952" i="2"/>
  <c r="S956" i="2"/>
  <c r="S960" i="2"/>
  <c r="S964" i="2"/>
  <c r="S968" i="2"/>
  <c r="S972" i="2"/>
  <c r="S976" i="2"/>
  <c r="S980" i="2"/>
  <c r="S984" i="2"/>
  <c r="S988" i="2"/>
  <c r="S992" i="2"/>
  <c r="S996" i="2"/>
  <c r="S1000" i="2"/>
  <c r="S1004" i="2"/>
  <c r="S1008" i="2"/>
  <c r="S1012" i="2"/>
  <c r="S1016" i="2"/>
  <c r="S1020" i="2"/>
  <c r="S1024" i="2"/>
  <c r="S1028" i="2"/>
  <c r="S1032" i="2"/>
  <c r="S1036" i="2"/>
  <c r="S1040" i="2"/>
  <c r="S1044" i="2"/>
  <c r="S1048" i="2"/>
  <c r="S1052" i="2"/>
  <c r="S1056" i="2"/>
  <c r="S1060" i="2"/>
  <c r="S1064" i="2"/>
  <c r="S1068" i="2"/>
  <c r="S1072" i="2"/>
  <c r="S1076" i="2"/>
  <c r="S1080" i="2"/>
  <c r="S1084" i="2"/>
  <c r="S1088" i="2"/>
  <c r="S1092" i="2"/>
  <c r="S1096" i="2"/>
  <c r="S1100" i="2"/>
  <c r="S1104" i="2"/>
  <c r="S1108" i="2"/>
  <c r="S1112" i="2"/>
  <c r="S1116" i="2"/>
  <c r="S1120" i="2"/>
  <c r="S1124" i="2"/>
  <c r="S1128" i="2"/>
  <c r="S872" i="2"/>
  <c r="S874" i="2"/>
  <c r="S875" i="2"/>
  <c r="S888" i="2"/>
  <c r="S890" i="2"/>
  <c r="S891" i="2"/>
  <c r="S904" i="2"/>
  <c r="S906" i="2"/>
  <c r="S907" i="2"/>
  <c r="S920" i="2"/>
  <c r="S922" i="2"/>
  <c r="S923" i="2"/>
  <c r="S933" i="2"/>
  <c r="S937" i="2"/>
  <c r="S941" i="2"/>
  <c r="S945" i="2"/>
  <c r="S949" i="2"/>
  <c r="S953" i="2"/>
  <c r="S957" i="2"/>
  <c r="S961" i="2"/>
  <c r="S965" i="2"/>
  <c r="S969" i="2"/>
  <c r="S973" i="2"/>
  <c r="S977" i="2"/>
  <c r="S981" i="2"/>
  <c r="S985" i="2"/>
  <c r="S989" i="2"/>
  <c r="S993" i="2"/>
  <c r="S997" i="2"/>
  <c r="S1001" i="2"/>
  <c r="S1005" i="2"/>
  <c r="S1009" i="2"/>
  <c r="S1013" i="2"/>
  <c r="S1017" i="2"/>
  <c r="S1021" i="2"/>
  <c r="S1025" i="2"/>
  <c r="S1029" i="2"/>
  <c r="S1033" i="2"/>
  <c r="S1037" i="2"/>
  <c r="S1041" i="2"/>
  <c r="S1045" i="2"/>
  <c r="S1049" i="2"/>
  <c r="S1053" i="2"/>
  <c r="S1057" i="2"/>
  <c r="S1061" i="2"/>
  <c r="S1065" i="2"/>
  <c r="S1069" i="2"/>
  <c r="S1073" i="2"/>
  <c r="S1077" i="2"/>
  <c r="S1081" i="2"/>
  <c r="S1085" i="2"/>
  <c r="S1089" i="2"/>
  <c r="S1093" i="2"/>
  <c r="S1097" i="2"/>
  <c r="S1101" i="2"/>
  <c r="S1105" i="2"/>
  <c r="S1109" i="2"/>
  <c r="S1113" i="2"/>
  <c r="S1117" i="2"/>
  <c r="S1121" i="2"/>
  <c r="S1125" i="2"/>
  <c r="S1129" i="2"/>
  <c r="S1133" i="2"/>
  <c r="S1137" i="2"/>
  <c r="S1141" i="2"/>
  <c r="S1145" i="2"/>
  <c r="S1149" i="2"/>
  <c r="S1153" i="2"/>
  <c r="S1157" i="2"/>
  <c r="S1161" i="2"/>
  <c r="S1165" i="2"/>
  <c r="S1169" i="2"/>
  <c r="S1173" i="2"/>
  <c r="S1177" i="2"/>
  <c r="S1181" i="2"/>
  <c r="S1185" i="2"/>
  <c r="S1189" i="2"/>
  <c r="S1193" i="2"/>
  <c r="S1197" i="2"/>
  <c r="S1201" i="2"/>
  <c r="S1205" i="2"/>
  <c r="S1209" i="2"/>
  <c r="S1213" i="2"/>
  <c r="S1217" i="2"/>
  <c r="S1221" i="2"/>
  <c r="S1225" i="2"/>
  <c r="S1229" i="2"/>
  <c r="S1233" i="2"/>
  <c r="S1237" i="2"/>
  <c r="S1241" i="2"/>
  <c r="S1245" i="2"/>
  <c r="S1249" i="2"/>
  <c r="S1253" i="2"/>
  <c r="S1132" i="2"/>
  <c r="S1140" i="2"/>
  <c r="S1147" i="2"/>
  <c r="S1152" i="2"/>
  <c r="S1163" i="2"/>
  <c r="S1168" i="2"/>
  <c r="S1179" i="2"/>
  <c r="S1184" i="2"/>
  <c r="S1204" i="2"/>
  <c r="S1206" i="2"/>
  <c r="S1207" i="2"/>
  <c r="S1220" i="2"/>
  <c r="S1222" i="2"/>
  <c r="S1223" i="2"/>
  <c r="S1236" i="2"/>
  <c r="S1238" i="2"/>
  <c r="S1239" i="2"/>
  <c r="S1252" i="2"/>
  <c r="S1254" i="2"/>
  <c r="S1258" i="2"/>
  <c r="S1262" i="2"/>
  <c r="S1266" i="2"/>
  <c r="S1270" i="2"/>
  <c r="S1274" i="2"/>
  <c r="S1278" i="2"/>
  <c r="S1282" i="2"/>
  <c r="S1286" i="2"/>
  <c r="S1290" i="2"/>
  <c r="S1294" i="2"/>
  <c r="S1298" i="2"/>
  <c r="S1302" i="2"/>
  <c r="S1306" i="2"/>
  <c r="S1310" i="2"/>
  <c r="S1314" i="2"/>
  <c r="S1318" i="2"/>
  <c r="S1322" i="2"/>
  <c r="S1326" i="2"/>
  <c r="S1330" i="2"/>
  <c r="S1334" i="2"/>
  <c r="S1338" i="2"/>
  <c r="S1342" i="2"/>
  <c r="S1346" i="2"/>
  <c r="S1350" i="2"/>
  <c r="S1354" i="2"/>
  <c r="S1358" i="2"/>
  <c r="S1362" i="2"/>
  <c r="S1366" i="2"/>
  <c r="S1370" i="2"/>
  <c r="S1374" i="2"/>
  <c r="S1378" i="2"/>
  <c r="S1382" i="2"/>
  <c r="S1386" i="2"/>
  <c r="S1390" i="2"/>
  <c r="S1148" i="2"/>
  <c r="S1159" i="2"/>
  <c r="S1164" i="2"/>
  <c r="S1175" i="2"/>
  <c r="S1180" i="2"/>
  <c r="S1191" i="2"/>
  <c r="S1195" i="2"/>
  <c r="S1208" i="2"/>
  <c r="S1210" i="2"/>
  <c r="S1211" i="2"/>
  <c r="S1224" i="2"/>
  <c r="S1226" i="2"/>
  <c r="S1227" i="2"/>
  <c r="S1240" i="2"/>
  <c r="S1242" i="2"/>
  <c r="S1243" i="2"/>
  <c r="S1255" i="2"/>
  <c r="S1259" i="2"/>
  <c r="S1263" i="2"/>
  <c r="S1267" i="2"/>
  <c r="S1271" i="2"/>
  <c r="S1275" i="2"/>
  <c r="S1279" i="2"/>
  <c r="S1283" i="2"/>
  <c r="S1287" i="2"/>
  <c r="S1291" i="2"/>
  <c r="S1295" i="2"/>
  <c r="S1299" i="2"/>
  <c r="S1303" i="2"/>
  <c r="S1307" i="2"/>
  <c r="S1311" i="2"/>
  <c r="S1315" i="2"/>
  <c r="S1319" i="2"/>
  <c r="S1323" i="2"/>
  <c r="S1327" i="2"/>
  <c r="S1331" i="2"/>
  <c r="S1335" i="2"/>
  <c r="S1339" i="2"/>
  <c r="S1343" i="2"/>
  <c r="S1347" i="2"/>
  <c r="S1351" i="2"/>
  <c r="S1355" i="2"/>
  <c r="S1359" i="2"/>
  <c r="S1363" i="2"/>
  <c r="S1367" i="2"/>
  <c r="S1371" i="2"/>
  <c r="S1375" i="2"/>
  <c r="S1379" i="2"/>
  <c r="S1383" i="2"/>
  <c r="S1387" i="2"/>
  <c r="S1391" i="2"/>
  <c r="S1395" i="2"/>
  <c r="S1399" i="2"/>
  <c r="S1136" i="2"/>
  <c r="S1144" i="2"/>
  <c r="S1155" i="2"/>
  <c r="S1160" i="2"/>
  <c r="S1171" i="2"/>
  <c r="S1176" i="2"/>
  <c r="S1187" i="2"/>
  <c r="S1192" i="2"/>
  <c r="S1196" i="2"/>
  <c r="S1198" i="2"/>
  <c r="S1199" i="2"/>
  <c r="S1212" i="2"/>
  <c r="S1214" i="2"/>
  <c r="S1215" i="2"/>
  <c r="S1228" i="2"/>
  <c r="S1230" i="2"/>
  <c r="S1231" i="2"/>
  <c r="S1244" i="2"/>
  <c r="S1246" i="2"/>
  <c r="S1247" i="2"/>
  <c r="S1256" i="2"/>
  <c r="S1260" i="2"/>
  <c r="S1264" i="2"/>
  <c r="S1268" i="2"/>
  <c r="S1272" i="2"/>
  <c r="S1276" i="2"/>
  <c r="S1280" i="2"/>
  <c r="S1284" i="2"/>
  <c r="S1288" i="2"/>
  <c r="S1292" i="2"/>
  <c r="S1296" i="2"/>
  <c r="S1300" i="2"/>
  <c r="S1304" i="2"/>
  <c r="S1308" i="2"/>
  <c r="S1312" i="2"/>
  <c r="S1316" i="2"/>
  <c r="S1320" i="2"/>
  <c r="S1324" i="2"/>
  <c r="S1328" i="2"/>
  <c r="S1332" i="2"/>
  <c r="S1336" i="2"/>
  <c r="S1340" i="2"/>
  <c r="S1344" i="2"/>
  <c r="S1348" i="2"/>
  <c r="S1352" i="2"/>
  <c r="S1356" i="2"/>
  <c r="S1360" i="2"/>
  <c r="S1364" i="2"/>
  <c r="S1368" i="2"/>
  <c r="S1372" i="2"/>
  <c r="S1376" i="2"/>
  <c r="S1380" i="2"/>
  <c r="S1384" i="2"/>
  <c r="S1388" i="2"/>
  <c r="S1392" i="2"/>
  <c r="S1396" i="2"/>
  <c r="S1400" i="2"/>
  <c r="S1404" i="2"/>
  <c r="S1408" i="2"/>
  <c r="S1412" i="2"/>
  <c r="S1416" i="2"/>
  <c r="S1420" i="2"/>
  <c r="S1424" i="2"/>
  <c r="S1428" i="2"/>
  <c r="S1151" i="2"/>
  <c r="S1156" i="2"/>
  <c r="S1167" i="2"/>
  <c r="S1172" i="2"/>
  <c r="S1183" i="2"/>
  <c r="S1188" i="2"/>
  <c r="S1200" i="2"/>
  <c r="S1202" i="2"/>
  <c r="S1203" i="2"/>
  <c r="S1216" i="2"/>
  <c r="S1218" i="2"/>
  <c r="S1219" i="2"/>
  <c r="S1232" i="2"/>
  <c r="S1234" i="2"/>
  <c r="S1235" i="2"/>
  <c r="S1248" i="2"/>
  <c r="S1250" i="2"/>
  <c r="S1251" i="2"/>
  <c r="S1257" i="2"/>
  <c r="S1261" i="2"/>
  <c r="S1265" i="2"/>
  <c r="S1269" i="2"/>
  <c r="S1273" i="2"/>
  <c r="S1277" i="2"/>
  <c r="S1281" i="2"/>
  <c r="S1285" i="2"/>
  <c r="S1289" i="2"/>
  <c r="S1293" i="2"/>
  <c r="S1297" i="2"/>
  <c r="S1301" i="2"/>
  <c r="S1305" i="2"/>
  <c r="S1309" i="2"/>
  <c r="S1313" i="2"/>
  <c r="S1317" i="2"/>
  <c r="S1321" i="2"/>
  <c r="S1325" i="2"/>
  <c r="S1329" i="2"/>
  <c r="S1333" i="2"/>
  <c r="S1337" i="2"/>
  <c r="S1341" i="2"/>
  <c r="S1345" i="2"/>
  <c r="S1349" i="2"/>
  <c r="S1353" i="2"/>
  <c r="S1357" i="2"/>
  <c r="S1361" i="2"/>
  <c r="S1365" i="2"/>
  <c r="S1369" i="2"/>
  <c r="S1373" i="2"/>
  <c r="S1377" i="2"/>
  <c r="S1381" i="2"/>
  <c r="S1385" i="2"/>
  <c r="S1389" i="2"/>
  <c r="S1393" i="2"/>
  <c r="S1397" i="2"/>
  <c r="S1401" i="2"/>
  <c r="S1405" i="2"/>
  <c r="S1409" i="2"/>
  <c r="S1413" i="2"/>
  <c r="S1417" i="2"/>
  <c r="S1421" i="2"/>
  <c r="S1425" i="2"/>
  <c r="S1429" i="2"/>
  <c r="S1433" i="2"/>
  <c r="S1437" i="2"/>
  <c r="S1441" i="2"/>
  <c r="S1445" i="2"/>
  <c r="S1449" i="2"/>
  <c r="S1453" i="2"/>
  <c r="S1457" i="2"/>
  <c r="S1461" i="2"/>
  <c r="S1465" i="2"/>
  <c r="S1469" i="2"/>
  <c r="S1473" i="2"/>
  <c r="S1477" i="2"/>
  <c r="S1481" i="2"/>
  <c r="S1485" i="2"/>
  <c r="S1489" i="2"/>
  <c r="S1493" i="2"/>
  <c r="S1497" i="2"/>
  <c r="S1501" i="2"/>
  <c r="S1505" i="2"/>
  <c r="S1509" i="2"/>
  <c r="S1513" i="2"/>
  <c r="S1517" i="2"/>
  <c r="S1521" i="2"/>
  <c r="S1525" i="2"/>
  <c r="S1529" i="2"/>
  <c r="S1533" i="2"/>
  <c r="S1537" i="2"/>
  <c r="S1541" i="2"/>
  <c r="S1545" i="2"/>
  <c r="S1549" i="2"/>
  <c r="S1553" i="2"/>
  <c r="S1557" i="2"/>
  <c r="S1561" i="2"/>
  <c r="S1565" i="2"/>
  <c r="S1569" i="2"/>
  <c r="S1573" i="2"/>
  <c r="S1577" i="2"/>
  <c r="S1581" i="2"/>
  <c r="S1585" i="2"/>
  <c r="S1589" i="2"/>
  <c r="S1593" i="2"/>
  <c r="S1597" i="2"/>
  <c r="S1601" i="2"/>
  <c r="S1605" i="2"/>
  <c r="S1609" i="2"/>
  <c r="S1613" i="2"/>
  <c r="S1617" i="2"/>
  <c r="S1621" i="2"/>
  <c r="S1430" i="2"/>
  <c r="S1431" i="2"/>
  <c r="S1444" i="2"/>
  <c r="S1446" i="2"/>
  <c r="S1447" i="2"/>
  <c r="S1460" i="2"/>
  <c r="S1462" i="2"/>
  <c r="S1463" i="2"/>
  <c r="S1476" i="2"/>
  <c r="S1478" i="2"/>
  <c r="S1479" i="2"/>
  <c r="S1492" i="2"/>
  <c r="S1494" i="2"/>
  <c r="S1495" i="2"/>
  <c r="S1508" i="2"/>
  <c r="S1510" i="2"/>
  <c r="S1511" i="2"/>
  <c r="S1524" i="2"/>
  <c r="S1526" i="2"/>
  <c r="S1527" i="2"/>
  <c r="S1540" i="2"/>
  <c r="S1542" i="2"/>
  <c r="S1543" i="2"/>
  <c r="S1556" i="2"/>
  <c r="S1558" i="2"/>
  <c r="S1559" i="2"/>
  <c r="S1572" i="2"/>
  <c r="S1574" i="2"/>
  <c r="S1575" i="2"/>
  <c r="S1588" i="2"/>
  <c r="S1590" i="2"/>
  <c r="S1591" i="2"/>
  <c r="S1604" i="2"/>
  <c r="S1606" i="2"/>
  <c r="S1607" i="2"/>
  <c r="S1620" i="2"/>
  <c r="S1622" i="2"/>
  <c r="S1623" i="2"/>
  <c r="S1627" i="2"/>
  <c r="S1631" i="2"/>
  <c r="S1635" i="2"/>
  <c r="S1639" i="2"/>
  <c r="S1643" i="2"/>
  <c r="S1647" i="2"/>
  <c r="S1651" i="2"/>
  <c r="S1655" i="2"/>
  <c r="S1659" i="2"/>
  <c r="S1663" i="2"/>
  <c r="S1667" i="2"/>
  <c r="S1671" i="2"/>
  <c r="S1675" i="2"/>
  <c r="S1679" i="2"/>
  <c r="S1683" i="2"/>
  <c r="S1687" i="2"/>
  <c r="S1691" i="2"/>
  <c r="S1695" i="2"/>
  <c r="S1699" i="2"/>
  <c r="S1703" i="2"/>
  <c r="S1707" i="2"/>
  <c r="S1711" i="2"/>
  <c r="S1715" i="2"/>
  <c r="S1719" i="2"/>
  <c r="S1394" i="2"/>
  <c r="S1398" i="2"/>
  <c r="S1402" i="2"/>
  <c r="S1403" i="2"/>
  <c r="S1410" i="2"/>
  <c r="S1411" i="2"/>
  <c r="S1418" i="2"/>
  <c r="S1419" i="2"/>
  <c r="S1426" i="2"/>
  <c r="S1427" i="2"/>
  <c r="S1432" i="2"/>
  <c r="S1434" i="2"/>
  <c r="S1435" i="2"/>
  <c r="S1448" i="2"/>
  <c r="S1450" i="2"/>
  <c r="S1451" i="2"/>
  <c r="S1464" i="2"/>
  <c r="S1466" i="2"/>
  <c r="S1467" i="2"/>
  <c r="S1480" i="2"/>
  <c r="S1482" i="2"/>
  <c r="S1483" i="2"/>
  <c r="S1496" i="2"/>
  <c r="S1498" i="2"/>
  <c r="S1499" i="2"/>
  <c r="S1512" i="2"/>
  <c r="S1514" i="2"/>
  <c r="S1515" i="2"/>
  <c r="S1528" i="2"/>
  <c r="S1530" i="2"/>
  <c r="S1531" i="2"/>
  <c r="S1544" i="2"/>
  <c r="S1546" i="2"/>
  <c r="S1547" i="2"/>
  <c r="S1560" i="2"/>
  <c r="S1562" i="2"/>
  <c r="S1563" i="2"/>
  <c r="S1576" i="2"/>
  <c r="S1578" i="2"/>
  <c r="S1579" i="2"/>
  <c r="S1592" i="2"/>
  <c r="S1594" i="2"/>
  <c r="S1595" i="2"/>
  <c r="S1608" i="2"/>
  <c r="S1610" i="2"/>
  <c r="S1611" i="2"/>
  <c r="S1624" i="2"/>
  <c r="S1628" i="2"/>
  <c r="S1632" i="2"/>
  <c r="S1636" i="2"/>
  <c r="S1640" i="2"/>
  <c r="S1644" i="2"/>
  <c r="S1648" i="2"/>
  <c r="S1652" i="2"/>
  <c r="S1656" i="2"/>
  <c r="S1660" i="2"/>
  <c r="S1664" i="2"/>
  <c r="S1668" i="2"/>
  <c r="S1672" i="2"/>
  <c r="S1676" i="2"/>
  <c r="S1680" i="2"/>
  <c r="S1684" i="2"/>
  <c r="S1688" i="2"/>
  <c r="S1692" i="2"/>
  <c r="S1696" i="2"/>
  <c r="S1700" i="2"/>
  <c r="S1704" i="2"/>
  <c r="S1708" i="2"/>
  <c r="S1712" i="2"/>
  <c r="S1716" i="2"/>
  <c r="S1720" i="2"/>
  <c r="S1724" i="2"/>
  <c r="S1728" i="2"/>
  <c r="S1732" i="2"/>
  <c r="S1436" i="2"/>
  <c r="S1438" i="2"/>
  <c r="S1439" i="2"/>
  <c r="S1452" i="2"/>
  <c r="S1454" i="2"/>
  <c r="S1455" i="2"/>
  <c r="S1468" i="2"/>
  <c r="S1470" i="2"/>
  <c r="S1471" i="2"/>
  <c r="S1484" i="2"/>
  <c r="S1486" i="2"/>
  <c r="S1487" i="2"/>
  <c r="S1500" i="2"/>
  <c r="S1502" i="2"/>
  <c r="S1503" i="2"/>
  <c r="S1516" i="2"/>
  <c r="S1518" i="2"/>
  <c r="S1519" i="2"/>
  <c r="S1532" i="2"/>
  <c r="S1534" i="2"/>
  <c r="S1535" i="2"/>
  <c r="S1548" i="2"/>
  <c r="S1550" i="2"/>
  <c r="S1551" i="2"/>
  <c r="S1564" i="2"/>
  <c r="S1566" i="2"/>
  <c r="S1567" i="2"/>
  <c r="S1580" i="2"/>
  <c r="S1582" i="2"/>
  <c r="S1583" i="2"/>
  <c r="S1596" i="2"/>
  <c r="S1598" i="2"/>
  <c r="S1599" i="2"/>
  <c r="S1612" i="2"/>
  <c r="S1614" i="2"/>
  <c r="S1615" i="2"/>
  <c r="S1625" i="2"/>
  <c r="S1629" i="2"/>
  <c r="S1633" i="2"/>
  <c r="S1637" i="2"/>
  <c r="S1641" i="2"/>
  <c r="S1645" i="2"/>
  <c r="S1649" i="2"/>
  <c r="S1653" i="2"/>
  <c r="S1657" i="2"/>
  <c r="S1661" i="2"/>
  <c r="S1665" i="2"/>
  <c r="S1669" i="2"/>
  <c r="S1673" i="2"/>
  <c r="S1677" i="2"/>
  <c r="S1681" i="2"/>
  <c r="S1685" i="2"/>
  <c r="S1689" i="2"/>
  <c r="S1693" i="2"/>
  <c r="S1697" i="2"/>
  <c r="S1701" i="2"/>
  <c r="S1705" i="2"/>
  <c r="S1709" i="2"/>
  <c r="S1713" i="2"/>
  <c r="S1717" i="2"/>
  <c r="S1721" i="2"/>
  <c r="S1725" i="2"/>
  <c r="S1729" i="2"/>
  <c r="S1733" i="2"/>
  <c r="S1737" i="2"/>
  <c r="S1741" i="2"/>
  <c r="S1745" i="2"/>
  <c r="S1749" i="2"/>
  <c r="S1753" i="2"/>
  <c r="S1757" i="2"/>
  <c r="S1761" i="2"/>
  <c r="S1765" i="2"/>
  <c r="S1769" i="2"/>
  <c r="S1406" i="2"/>
  <c r="S1407" i="2"/>
  <c r="S1414" i="2"/>
  <c r="S1415" i="2"/>
  <c r="S1422" i="2"/>
  <c r="S1423" i="2"/>
  <c r="S1440" i="2"/>
  <c r="S1442" i="2"/>
  <c r="S1443" i="2"/>
  <c r="S1456" i="2"/>
  <c r="S1458" i="2"/>
  <c r="S1459" i="2"/>
  <c r="S1472" i="2"/>
  <c r="S1474" i="2"/>
  <c r="S1475" i="2"/>
  <c r="S1488" i="2"/>
  <c r="S1490" i="2"/>
  <c r="S1491" i="2"/>
  <c r="S1504" i="2"/>
  <c r="S1506" i="2"/>
  <c r="S1507" i="2"/>
  <c r="S1520" i="2"/>
  <c r="S1522" i="2"/>
  <c r="S1523" i="2"/>
  <c r="S1536" i="2"/>
  <c r="S1538" i="2"/>
  <c r="S1539" i="2"/>
  <c r="S1552" i="2"/>
  <c r="S1554" i="2"/>
  <c r="S1555" i="2"/>
  <c r="S1568" i="2"/>
  <c r="S1570" i="2"/>
  <c r="S1571" i="2"/>
  <c r="S1584" i="2"/>
  <c r="S1586" i="2"/>
  <c r="S1587" i="2"/>
  <c r="S1600" i="2"/>
  <c r="S1602" i="2"/>
  <c r="S1603" i="2"/>
  <c r="S1616" i="2"/>
  <c r="S1618" i="2"/>
  <c r="S1619" i="2"/>
  <c r="S1626" i="2"/>
  <c r="S1630" i="2"/>
  <c r="S1634" i="2"/>
  <c r="S1638" i="2"/>
  <c r="S1642" i="2"/>
  <c r="S1646" i="2"/>
  <c r="S1650" i="2"/>
  <c r="S1654" i="2"/>
  <c r="S1658" i="2"/>
  <c r="S1662" i="2"/>
  <c r="S1666" i="2"/>
  <c r="S1670" i="2"/>
  <c r="S1674" i="2"/>
  <c r="S1678" i="2"/>
  <c r="S1682" i="2"/>
  <c r="S1686" i="2"/>
  <c r="S1690" i="2"/>
  <c r="S1694" i="2"/>
  <c r="S1698" i="2"/>
  <c r="S1702" i="2"/>
  <c r="S1706" i="2"/>
  <c r="S1710" i="2"/>
  <c r="S1714" i="2"/>
  <c r="S1718" i="2"/>
  <c r="S1722" i="2"/>
  <c r="S1726" i="2"/>
  <c r="S1730" i="2"/>
  <c r="S1734" i="2"/>
  <c r="S1738" i="2"/>
  <c r="S1742" i="2"/>
  <c r="S1746" i="2"/>
  <c r="S1750" i="2"/>
  <c r="S1754" i="2"/>
  <c r="S1758" i="2"/>
  <c r="S1762" i="2"/>
  <c r="S1766" i="2"/>
  <c r="S1770" i="2"/>
  <c r="S1774" i="2"/>
  <c r="S1778" i="2"/>
  <c r="S1782" i="2"/>
  <c r="S1786" i="2"/>
  <c r="S1790" i="2"/>
  <c r="S1794" i="2"/>
  <c r="S1798" i="2"/>
  <c r="S1802" i="2"/>
  <c r="S1806" i="2"/>
  <c r="S1810" i="2"/>
  <c r="S1814" i="2"/>
  <c r="S1818" i="2"/>
  <c r="S1822" i="2"/>
  <c r="S1826" i="2"/>
  <c r="S1830" i="2"/>
  <c r="S1834" i="2"/>
  <c r="S1838" i="2"/>
  <c r="S1842" i="2"/>
  <c r="S1846" i="2"/>
  <c r="S1850" i="2"/>
  <c r="S1854" i="2"/>
  <c r="S1858" i="2"/>
  <c r="S1862" i="2"/>
  <c r="S1866" i="2"/>
  <c r="S1870" i="2"/>
  <c r="S1874" i="2"/>
  <c r="S1878" i="2"/>
  <c r="S1882" i="2"/>
  <c r="S1886" i="2"/>
  <c r="S1890" i="2"/>
  <c r="S1894" i="2"/>
  <c r="S1898" i="2"/>
  <c r="S1902" i="2"/>
  <c r="S1906" i="2"/>
  <c r="S1910" i="2"/>
  <c r="S1914" i="2"/>
  <c r="S1918" i="2"/>
  <c r="S1922" i="2"/>
  <c r="S1926" i="2"/>
  <c r="S1930" i="2"/>
  <c r="S1934" i="2"/>
  <c r="S1938" i="2"/>
  <c r="S1942" i="2"/>
  <c r="S1946" i="2"/>
  <c r="S1950" i="2"/>
  <c r="S1954" i="2"/>
  <c r="S1723" i="2"/>
  <c r="S1727" i="2"/>
  <c r="S1731" i="2"/>
  <c r="S1735" i="2"/>
  <c r="S1736" i="2"/>
  <c r="S1743" i="2"/>
  <c r="S1744" i="2"/>
  <c r="S1751" i="2"/>
  <c r="S1752" i="2"/>
  <c r="S1759" i="2"/>
  <c r="S1760" i="2"/>
  <c r="S1767" i="2"/>
  <c r="S1768" i="2"/>
  <c r="S1773" i="2"/>
  <c r="S1775" i="2"/>
  <c r="S1776" i="2"/>
  <c r="S1789" i="2"/>
  <c r="S1791" i="2"/>
  <c r="S1792" i="2"/>
  <c r="S1805" i="2"/>
  <c r="S1807" i="2"/>
  <c r="S1808" i="2"/>
  <c r="S1821" i="2"/>
  <c r="S1823" i="2"/>
  <c r="S1824" i="2"/>
  <c r="S1837" i="2"/>
  <c r="S1839" i="2"/>
  <c r="S1840" i="2"/>
  <c r="S1853" i="2"/>
  <c r="S1855" i="2"/>
  <c r="S1856" i="2"/>
  <c r="S1869" i="2"/>
  <c r="S1871" i="2"/>
  <c r="S1872" i="2"/>
  <c r="S1885" i="2"/>
  <c r="S1887" i="2"/>
  <c r="S1888" i="2"/>
  <c r="S1901" i="2"/>
  <c r="S1903" i="2"/>
  <c r="S1904" i="2"/>
  <c r="S1917" i="2"/>
  <c r="S1919" i="2"/>
  <c r="S1920" i="2"/>
  <c r="S1933" i="2"/>
  <c r="S1935" i="2"/>
  <c r="S1936" i="2"/>
  <c r="S1949" i="2"/>
  <c r="S1951" i="2"/>
  <c r="S1952" i="2"/>
  <c r="S1959" i="2"/>
  <c r="S1963" i="2"/>
  <c r="S1967" i="2"/>
  <c r="S1971" i="2"/>
  <c r="S1975" i="2"/>
  <c r="S1979" i="2"/>
  <c r="S1983" i="2"/>
  <c r="S1987" i="2"/>
  <c r="S1991" i="2"/>
  <c r="S1995" i="2"/>
  <c r="S1999" i="2"/>
  <c r="S2003" i="2"/>
  <c r="S2007" i="2"/>
  <c r="S2011" i="2"/>
  <c r="S2015" i="2"/>
  <c r="S2019" i="2"/>
  <c r="S2023" i="2"/>
  <c r="S2027" i="2"/>
  <c r="S2031" i="2"/>
  <c r="S2035" i="2"/>
  <c r="S2039" i="2"/>
  <c r="S2043" i="2"/>
  <c r="S2047" i="2"/>
  <c r="S2051" i="2"/>
  <c r="S2055" i="2"/>
  <c r="S2059" i="2"/>
  <c r="S2063" i="2"/>
  <c r="S2067" i="2"/>
  <c r="S2071" i="2"/>
  <c r="S2075" i="2"/>
  <c r="S2079" i="2"/>
  <c r="S2083" i="2"/>
  <c r="S2087" i="2"/>
  <c r="S2091" i="2"/>
  <c r="S2095" i="2"/>
  <c r="S2099" i="2"/>
  <c r="S2103" i="2"/>
  <c r="S2107" i="2"/>
  <c r="S2111" i="2"/>
  <c r="S2115" i="2"/>
  <c r="S2119" i="2"/>
  <c r="S2123" i="2"/>
  <c r="S2127" i="2"/>
  <c r="S2131" i="2"/>
  <c r="S2135" i="2"/>
  <c r="S2139" i="2"/>
  <c r="S2143" i="2"/>
  <c r="S2147" i="2"/>
  <c r="S2151" i="2"/>
  <c r="S2155" i="2"/>
  <c r="S2159" i="2"/>
  <c r="S2163" i="2"/>
  <c r="S2167" i="2"/>
  <c r="S2171" i="2"/>
  <c r="S2175" i="2"/>
  <c r="S2179" i="2"/>
  <c r="S2183" i="2"/>
  <c r="S2187" i="2"/>
  <c r="S2191" i="2"/>
  <c r="S2195" i="2"/>
  <c r="S2199" i="2"/>
  <c r="S2203" i="2"/>
  <c r="S2207" i="2"/>
  <c r="S2211" i="2"/>
  <c r="S2215" i="2"/>
  <c r="S2219" i="2"/>
  <c r="S2223" i="2"/>
  <c r="S2227" i="2"/>
  <c r="S2231" i="2"/>
  <c r="S2235" i="2"/>
  <c r="S2239" i="2"/>
  <c r="S2243" i="2"/>
  <c r="S2247" i="2"/>
  <c r="S2251" i="2"/>
  <c r="S2255" i="2"/>
  <c r="S2259" i="2"/>
  <c r="S2263" i="2"/>
  <c r="S2267" i="2"/>
  <c r="S2271" i="2"/>
  <c r="S2275" i="2"/>
  <c r="S2279" i="2"/>
  <c r="S2283" i="2"/>
  <c r="S2287" i="2"/>
  <c r="S2291" i="2"/>
  <c r="S2295" i="2"/>
  <c r="S2299" i="2"/>
  <c r="S2303" i="2"/>
  <c r="S2307" i="2"/>
  <c r="S2311" i="2"/>
  <c r="S2315" i="2"/>
  <c r="S2319" i="2"/>
  <c r="S2323" i="2"/>
  <c r="S2327" i="2"/>
  <c r="S2331" i="2"/>
  <c r="S2335" i="2"/>
  <c r="S2339" i="2"/>
  <c r="S2343" i="2"/>
  <c r="S2347" i="2"/>
  <c r="S2351" i="2"/>
  <c r="S2355" i="2"/>
  <c r="S2359" i="2"/>
  <c r="S2363" i="2"/>
  <c r="S2367" i="2"/>
  <c r="S2371" i="2"/>
  <c r="S2375" i="2"/>
  <c r="S2379" i="2"/>
  <c r="S2383" i="2"/>
  <c r="S2387" i="2"/>
  <c r="S2391" i="2"/>
  <c r="S2395" i="2"/>
  <c r="S2399" i="2"/>
  <c r="S2403" i="2"/>
  <c r="S1777" i="2"/>
  <c r="S1779" i="2"/>
  <c r="S1780" i="2"/>
  <c r="S1793" i="2"/>
  <c r="S1795" i="2"/>
  <c r="S1796" i="2"/>
  <c r="S1809" i="2"/>
  <c r="S1811" i="2"/>
  <c r="S1812" i="2"/>
  <c r="S1825" i="2"/>
  <c r="S1827" i="2"/>
  <c r="S1828" i="2"/>
  <c r="S1841" i="2"/>
  <c r="S1843" i="2"/>
  <c r="S1844" i="2"/>
  <c r="S1857" i="2"/>
  <c r="S1859" i="2"/>
  <c r="S1860" i="2"/>
  <c r="S1873" i="2"/>
  <c r="S1875" i="2"/>
  <c r="S1876" i="2"/>
  <c r="S1889" i="2"/>
  <c r="S1891" i="2"/>
  <c r="S1892" i="2"/>
  <c r="S1905" i="2"/>
  <c r="S1907" i="2"/>
  <c r="S1908" i="2"/>
  <c r="S1921" i="2"/>
  <c r="S1923" i="2"/>
  <c r="S1924" i="2"/>
  <c r="S1937" i="2"/>
  <c r="S1939" i="2"/>
  <c r="S1940" i="2"/>
  <c r="S1953" i="2"/>
  <c r="S1955" i="2"/>
  <c r="S1956" i="2"/>
  <c r="S1960" i="2"/>
  <c r="S1964" i="2"/>
  <c r="S1968" i="2"/>
  <c r="S1972" i="2"/>
  <c r="S1976" i="2"/>
  <c r="S1980" i="2"/>
  <c r="S1984" i="2"/>
  <c r="S1988" i="2"/>
  <c r="S1992" i="2"/>
  <c r="S1996" i="2"/>
  <c r="S2000" i="2"/>
  <c r="S2004" i="2"/>
  <c r="S2008" i="2"/>
  <c r="S2012" i="2"/>
  <c r="S2016" i="2"/>
  <c r="S2020" i="2"/>
  <c r="S2024" i="2"/>
  <c r="S2028" i="2"/>
  <c r="S2032" i="2"/>
  <c r="S2036" i="2"/>
  <c r="S2040" i="2"/>
  <c r="S2044" i="2"/>
  <c r="S2048" i="2"/>
  <c r="S2052" i="2"/>
  <c r="S2056" i="2"/>
  <c r="S2060" i="2"/>
  <c r="S2064" i="2"/>
  <c r="S2068" i="2"/>
  <c r="S2072" i="2"/>
  <c r="S2076" i="2"/>
  <c r="S2080" i="2"/>
  <c r="S2084" i="2"/>
  <c r="S2088" i="2"/>
  <c r="S2092" i="2"/>
  <c r="S2096" i="2"/>
  <c r="S2100" i="2"/>
  <c r="S2104" i="2"/>
  <c r="S2108" i="2"/>
  <c r="S2112" i="2"/>
  <c r="S2116" i="2"/>
  <c r="S2120" i="2"/>
  <c r="S2124" i="2"/>
  <c r="S2128" i="2"/>
  <c r="S2132" i="2"/>
  <c r="S2136" i="2"/>
  <c r="S2140" i="2"/>
  <c r="S2144" i="2"/>
  <c r="S2148" i="2"/>
  <c r="S2152" i="2"/>
  <c r="S2156" i="2"/>
  <c r="S2160" i="2"/>
  <c r="S2164" i="2"/>
  <c r="S2168" i="2"/>
  <c r="S2172" i="2"/>
  <c r="S2176" i="2"/>
  <c r="S2180" i="2"/>
  <c r="S2184" i="2"/>
  <c r="S2188" i="2"/>
  <c r="S2192" i="2"/>
  <c r="S2196" i="2"/>
  <c r="S2200" i="2"/>
  <c r="S2204" i="2"/>
  <c r="S2208" i="2"/>
  <c r="S2212" i="2"/>
  <c r="S2216" i="2"/>
  <c r="S2220" i="2"/>
  <c r="S2224" i="2"/>
  <c r="S2228" i="2"/>
  <c r="S2232" i="2"/>
  <c r="S2236" i="2"/>
  <c r="S2240" i="2"/>
  <c r="S2244" i="2"/>
  <c r="S2248" i="2"/>
  <c r="S2252" i="2"/>
  <c r="S2256" i="2"/>
  <c r="S2260" i="2"/>
  <c r="S2264" i="2"/>
  <c r="S2268" i="2"/>
  <c r="S2272" i="2"/>
  <c r="S2276" i="2"/>
  <c r="S2280" i="2"/>
  <c r="S2284" i="2"/>
  <c r="S2288" i="2"/>
  <c r="S2292" i="2"/>
  <c r="S2296" i="2"/>
  <c r="S2300" i="2"/>
  <c r="S2304" i="2"/>
  <c r="S2308" i="2"/>
  <c r="S2312" i="2"/>
  <c r="S2316" i="2"/>
  <c r="S2320" i="2"/>
  <c r="S2324" i="2"/>
  <c r="S2328" i="2"/>
  <c r="S2332" i="2"/>
  <c r="S2336" i="2"/>
  <c r="S2340" i="2"/>
  <c r="S2344" i="2"/>
  <c r="S2348" i="2"/>
  <c r="S2352" i="2"/>
  <c r="S2356" i="2"/>
  <c r="S2360" i="2"/>
  <c r="S2364" i="2"/>
  <c r="S2368" i="2"/>
  <c r="S2372" i="2"/>
  <c r="S2376" i="2"/>
  <c r="S2380" i="2"/>
  <c r="S2384" i="2"/>
  <c r="S2388" i="2"/>
  <c r="S2392" i="2"/>
  <c r="S2396" i="2"/>
  <c r="S2400" i="2"/>
  <c r="S1739" i="2"/>
  <c r="S1740" i="2"/>
  <c r="S1747" i="2"/>
  <c r="S1748" i="2"/>
  <c r="S1755" i="2"/>
  <c r="S1756" i="2"/>
  <c r="S1763" i="2"/>
  <c r="S1764" i="2"/>
  <c r="S1781" i="2"/>
  <c r="S1783" i="2"/>
  <c r="S1784" i="2"/>
  <c r="S1797" i="2"/>
  <c r="S1799" i="2"/>
  <c r="S1800" i="2"/>
  <c r="S1813" i="2"/>
  <c r="S1815" i="2"/>
  <c r="S1816" i="2"/>
  <c r="S1829" i="2"/>
  <c r="S1831" i="2"/>
  <c r="S1832" i="2"/>
  <c r="S1845" i="2"/>
  <c r="S1847" i="2"/>
  <c r="S1848" i="2"/>
  <c r="S1861" i="2"/>
  <c r="S1863" i="2"/>
  <c r="S1864" i="2"/>
  <c r="S1877" i="2"/>
  <c r="S1879" i="2"/>
  <c r="S1880" i="2"/>
  <c r="S1893" i="2"/>
  <c r="S1895" i="2"/>
  <c r="S1896" i="2"/>
  <c r="S1909" i="2"/>
  <c r="S1911" i="2"/>
  <c r="S1912" i="2"/>
  <c r="S1925" i="2"/>
  <c r="S1927" i="2"/>
  <c r="S1928" i="2"/>
  <c r="S1941" i="2"/>
  <c r="S1943" i="2"/>
  <c r="S1944" i="2"/>
  <c r="S1957" i="2"/>
  <c r="S1961" i="2"/>
  <c r="S1965" i="2"/>
  <c r="S1969" i="2"/>
  <c r="S1973" i="2"/>
  <c r="S1977" i="2"/>
  <c r="S1981" i="2"/>
  <c r="S1985" i="2"/>
  <c r="S1989" i="2"/>
  <c r="S1993" i="2"/>
  <c r="S1997" i="2"/>
  <c r="S2001" i="2"/>
  <c r="S2005" i="2"/>
  <c r="S2009" i="2"/>
  <c r="S2013" i="2"/>
  <c r="S2017" i="2"/>
  <c r="S2021" i="2"/>
  <c r="S2025" i="2"/>
  <c r="S2029" i="2"/>
  <c r="S2033" i="2"/>
  <c r="S2037" i="2"/>
  <c r="S2041" i="2"/>
  <c r="S2045" i="2"/>
  <c r="S2049" i="2"/>
  <c r="S2053" i="2"/>
  <c r="S2057" i="2"/>
  <c r="S2061" i="2"/>
  <c r="S2065" i="2"/>
  <c r="S2069" i="2"/>
  <c r="S2073" i="2"/>
  <c r="S2077" i="2"/>
  <c r="S2081" i="2"/>
  <c r="S2085" i="2"/>
  <c r="S2089" i="2"/>
  <c r="S2093" i="2"/>
  <c r="S2097" i="2"/>
  <c r="S2101" i="2"/>
  <c r="S2105" i="2"/>
  <c r="S2109" i="2"/>
  <c r="S2113" i="2"/>
  <c r="S2117" i="2"/>
  <c r="S2121" i="2"/>
  <c r="S2125" i="2"/>
  <c r="S2129" i="2"/>
  <c r="S2133" i="2"/>
  <c r="S2137" i="2"/>
  <c r="S2141" i="2"/>
  <c r="S2145" i="2"/>
  <c r="S2149" i="2"/>
  <c r="S2153" i="2"/>
  <c r="S2157" i="2"/>
  <c r="S2161" i="2"/>
  <c r="S2165" i="2"/>
  <c r="S2169" i="2"/>
  <c r="S2173" i="2"/>
  <c r="S2177" i="2"/>
  <c r="S2181" i="2"/>
  <c r="S2185" i="2"/>
  <c r="S2189" i="2"/>
  <c r="S2193" i="2"/>
  <c r="S2197" i="2"/>
  <c r="S2201" i="2"/>
  <c r="S2205" i="2"/>
  <c r="S2209" i="2"/>
  <c r="S2213" i="2"/>
  <c r="S2217" i="2"/>
  <c r="S2221" i="2"/>
  <c r="S2225" i="2"/>
  <c r="S2229" i="2"/>
  <c r="S2233" i="2"/>
  <c r="S2237" i="2"/>
  <c r="S2241" i="2"/>
  <c r="S2245" i="2"/>
  <c r="S2249" i="2"/>
  <c r="S2253" i="2"/>
  <c r="S2257" i="2"/>
  <c r="S2261" i="2"/>
  <c r="S2265" i="2"/>
  <c r="S2269" i="2"/>
  <c r="S2273" i="2"/>
  <c r="S2277" i="2"/>
  <c r="S2281" i="2"/>
  <c r="S2285" i="2"/>
  <c r="S2289" i="2"/>
  <c r="S2293" i="2"/>
  <c r="S2297" i="2"/>
  <c r="S2301" i="2"/>
  <c r="S2305" i="2"/>
  <c r="S2309" i="2"/>
  <c r="S2313" i="2"/>
  <c r="S2317" i="2"/>
  <c r="S2321" i="2"/>
  <c r="S2325" i="2"/>
  <c r="S2329" i="2"/>
  <c r="S2333" i="2"/>
  <c r="S2337" i="2"/>
  <c r="S2341" i="2"/>
  <c r="S2345" i="2"/>
  <c r="S2349" i="2"/>
  <c r="S2353" i="2"/>
  <c r="S2357" i="2"/>
  <c r="S2361" i="2"/>
  <c r="S2365" i="2"/>
  <c r="S2369" i="2"/>
  <c r="S2373" i="2"/>
  <c r="S2377" i="2"/>
  <c r="S2381" i="2"/>
  <c r="S2385" i="2"/>
  <c r="S2389" i="2"/>
  <c r="S2393" i="2"/>
  <c r="S2397" i="2"/>
  <c r="S2401" i="2"/>
  <c r="S1771" i="2"/>
  <c r="S1772" i="2"/>
  <c r="S1785" i="2"/>
  <c r="S1787" i="2"/>
  <c r="S1788" i="2"/>
  <c r="S1801" i="2"/>
  <c r="S1803" i="2"/>
  <c r="S1804" i="2"/>
  <c r="S1817" i="2"/>
  <c r="S1819" i="2"/>
  <c r="S1820" i="2"/>
  <c r="S1833" i="2"/>
  <c r="S1835" i="2"/>
  <c r="S1836" i="2"/>
  <c r="S1849" i="2"/>
  <c r="S1851" i="2"/>
  <c r="S1852" i="2"/>
  <c r="S1865" i="2"/>
  <c r="S1867" i="2"/>
  <c r="S1868" i="2"/>
  <c r="S1881" i="2"/>
  <c r="S1883" i="2"/>
  <c r="S1884" i="2"/>
  <c r="S1897" i="2"/>
  <c r="S1899" i="2"/>
  <c r="S1900" i="2"/>
  <c r="S1913" i="2"/>
  <c r="S1915" i="2"/>
  <c r="S1916" i="2"/>
  <c r="S1929" i="2"/>
  <c r="S1931" i="2"/>
  <c r="S1932" i="2"/>
  <c r="S1945" i="2"/>
  <c r="S1947" i="2"/>
  <c r="S1948" i="2"/>
  <c r="S1958" i="2"/>
  <c r="S1962" i="2"/>
  <c r="S1966" i="2"/>
  <c r="S1970" i="2"/>
  <c r="S1974" i="2"/>
  <c r="S1978" i="2"/>
  <c r="S1982" i="2"/>
  <c r="S1986" i="2"/>
  <c r="S1990" i="2"/>
  <c r="S1994" i="2"/>
  <c r="S1998" i="2"/>
  <c r="S2002" i="2"/>
  <c r="S2006" i="2"/>
  <c r="S2010" i="2"/>
  <c r="S2014" i="2"/>
  <c r="S2018" i="2"/>
  <c r="S2022" i="2"/>
  <c r="S2026" i="2"/>
  <c r="S2030" i="2"/>
  <c r="S2034" i="2"/>
  <c r="S2038" i="2"/>
  <c r="S2042" i="2"/>
  <c r="S2046" i="2"/>
  <c r="S2050" i="2"/>
  <c r="S2054" i="2"/>
  <c r="S2058" i="2"/>
  <c r="S2062" i="2"/>
  <c r="S2066" i="2"/>
  <c r="S2070" i="2"/>
  <c r="S2074" i="2"/>
  <c r="S2078" i="2"/>
  <c r="S2082" i="2"/>
  <c r="S2086" i="2"/>
  <c r="S2090" i="2"/>
  <c r="S2094" i="2"/>
  <c r="S2098" i="2"/>
  <c r="S2102" i="2"/>
  <c r="S2106" i="2"/>
  <c r="S2110" i="2"/>
  <c r="S2114" i="2"/>
  <c r="S2118" i="2"/>
  <c r="S2122" i="2"/>
  <c r="S2126" i="2"/>
  <c r="S2130" i="2"/>
  <c r="S2134" i="2"/>
  <c r="S2138" i="2"/>
  <c r="S2142" i="2"/>
  <c r="S2146" i="2"/>
  <c r="S2150" i="2"/>
  <c r="S2154" i="2"/>
  <c r="S2158" i="2"/>
  <c r="S2162" i="2"/>
  <c r="S2166" i="2"/>
  <c r="S2170" i="2"/>
  <c r="S2174" i="2"/>
  <c r="S2178" i="2"/>
  <c r="S2182" i="2"/>
  <c r="S2186" i="2"/>
  <c r="S2190" i="2"/>
  <c r="S2194" i="2"/>
  <c r="S2198" i="2"/>
  <c r="S2202" i="2"/>
  <c r="S2206" i="2"/>
  <c r="S2210" i="2"/>
  <c r="S2214" i="2"/>
  <c r="S2218" i="2"/>
  <c r="S2222" i="2"/>
  <c r="S2226" i="2"/>
  <c r="S2230" i="2"/>
  <c r="S2234" i="2"/>
  <c r="S2238" i="2"/>
  <c r="S2242" i="2"/>
  <c r="S2246" i="2"/>
  <c r="S2250" i="2"/>
  <c r="S2254" i="2"/>
  <c r="S2258" i="2"/>
  <c r="S2262" i="2"/>
  <c r="S2266" i="2"/>
  <c r="S2270" i="2"/>
  <c r="S2274" i="2"/>
  <c r="S2278" i="2"/>
  <c r="S2282" i="2"/>
  <c r="S2286" i="2"/>
  <c r="S2290" i="2"/>
  <c r="S2294" i="2"/>
  <c r="S2298" i="2"/>
  <c r="S2302" i="2"/>
  <c r="S2306" i="2"/>
  <c r="S2310" i="2"/>
  <c r="S2314" i="2"/>
  <c r="S2318" i="2"/>
  <c r="S2322" i="2"/>
  <c r="S2326" i="2"/>
  <c r="S2330" i="2"/>
  <c r="S2334" i="2"/>
  <c r="S2338" i="2"/>
  <c r="S2342" i="2"/>
  <c r="S2346" i="2"/>
  <c r="S2350" i="2"/>
  <c r="S2354" i="2"/>
  <c r="S2358" i="2"/>
  <c r="S2362" i="2"/>
  <c r="S2366" i="2"/>
  <c r="S2370" i="2"/>
  <c r="S2374" i="2"/>
  <c r="S2378" i="2"/>
  <c r="S2382" i="2"/>
  <c r="S2386" i="2"/>
  <c r="S2390" i="2"/>
  <c r="S2394" i="2"/>
  <c r="S2398" i="2"/>
  <c r="S2402" i="2"/>
  <c r="S2404" i="2"/>
  <c r="R2406" i="2" l="1"/>
  <c r="T2406" i="2" s="1"/>
</calcChain>
</file>

<file path=xl/sharedStrings.xml><?xml version="1.0" encoding="utf-8"?>
<sst xmlns="http://schemas.openxmlformats.org/spreadsheetml/2006/main" count="21698" uniqueCount="5266">
  <si>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</si>
  <si>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</si>
  <si>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</si>
  <si>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</si>
  <si>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</si>
  <si>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</si>
  <si>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</si>
  <si>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</si>
  <si>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</si>
  <si>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</si>
  <si>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</si>
  <si>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</si>
  <si>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</si>
  <si>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</si>
  <si>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</si>
  <si>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</si>
  <si>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</si>
  <si>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</si>
  <si>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</si>
  <si>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</si>
  <si>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</si>
  <si>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</si>
  <si>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</si>
  <si>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</si>
  <si>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</si>
  <si>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</si>
  <si>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</si>
  <si>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22-23-01-101-017</t>
  </si>
  <si>
    <t>29061 RAMBLEWOOD</t>
  </si>
  <si>
    <t>WD</t>
  </si>
  <si>
    <t>03-ARM'S LENGTH</t>
  </si>
  <si>
    <t>AA1</t>
  </si>
  <si>
    <t>COLONIAL</t>
  </si>
  <si>
    <t>No</t>
  </si>
  <si>
    <t xml:space="preserve">  /  /    </t>
  </si>
  <si>
    <t>LAND TABLE AA1</t>
  </si>
  <si>
    <t>22-23-01-101-059</t>
  </si>
  <si>
    <t>32249 TALL TIMBER</t>
  </si>
  <si>
    <t>22-23-01-101-070</t>
  </si>
  <si>
    <t>31985 OLDE FRANKLIN</t>
  </si>
  <si>
    <t>22-23-01-102-007</t>
  </si>
  <si>
    <t>29248 WYNDHAM CT</t>
  </si>
  <si>
    <t>9AB</t>
  </si>
  <si>
    <t>RANCH</t>
  </si>
  <si>
    <t>Land Table 9AB</t>
  </si>
  <si>
    <t>22-23-01-128-006</t>
  </si>
  <si>
    <t>32759 OLDE FRANKLIN</t>
  </si>
  <si>
    <t>22-23-01-128-011</t>
  </si>
  <si>
    <t>32623 OLDE FRANKLIN</t>
  </si>
  <si>
    <t>22-23-01-128-027</t>
  </si>
  <si>
    <t>28798 ROCKLEDGE</t>
  </si>
  <si>
    <t>22-23-01-128-031</t>
  </si>
  <si>
    <t>28738 ROCKLEDGE</t>
  </si>
  <si>
    <t>22-23-01-129-002</t>
  </si>
  <si>
    <t>28883 ROCKLEDGE</t>
  </si>
  <si>
    <t>22-23-01-129-020</t>
  </si>
  <si>
    <t>28732 RAMBLEWOOD</t>
  </si>
  <si>
    <t>22-23-01-129-023</t>
  </si>
  <si>
    <t>32461 OLDE FRANKLIN</t>
  </si>
  <si>
    <t>22-23-01-177-006</t>
  </si>
  <si>
    <t>32482 OLDE FRANKLIN</t>
  </si>
  <si>
    <t>22-23-01-177-013</t>
  </si>
  <si>
    <t>32362 OLDE FRANKLIN</t>
  </si>
  <si>
    <t>22-23-01-177-015</t>
  </si>
  <si>
    <t>32324 OLDE FRANKLIN</t>
  </si>
  <si>
    <t>22-23-01-178-003</t>
  </si>
  <si>
    <t>32068 OLDE FRANKLIN</t>
  </si>
  <si>
    <t>22-23-01-178-007</t>
  </si>
  <si>
    <t>28657 OAK CREST CT</t>
  </si>
  <si>
    <t>22-23-01-276-014</t>
  </si>
  <si>
    <t>32511 SCOTTSDALE</t>
  </si>
  <si>
    <t>AE1</t>
  </si>
  <si>
    <t>Land Table AE1</t>
  </si>
  <si>
    <t>22-23-01-276-024</t>
  </si>
  <si>
    <t>27740 LAKEHILLS</t>
  </si>
  <si>
    <t>AF1</t>
  </si>
  <si>
    <t>Land Table AF1</t>
  </si>
  <si>
    <t>22-23-01-276-030</t>
  </si>
  <si>
    <t>27880 LAKEHILLS</t>
  </si>
  <si>
    <t>OTHER</t>
  </si>
  <si>
    <t>22-23-01-276-016</t>
  </si>
  <si>
    <t>22-23-01-351-031</t>
  </si>
  <si>
    <t>29660 MIDDLEBELT</t>
  </si>
  <si>
    <t>19-MULTI PARCEL ARM'S LENGTH</t>
  </si>
  <si>
    <t>9AA</t>
  </si>
  <si>
    <t>22-23-01-351-151</t>
  </si>
  <si>
    <t>Land Table 9AA</t>
  </si>
  <si>
    <t>22-23-01-351-035</t>
  </si>
  <si>
    <t>29666 MIDDLEBELT</t>
  </si>
  <si>
    <t>22-23-01-351-155</t>
  </si>
  <si>
    <t>22-23-01-351-040</t>
  </si>
  <si>
    <t>29670 MIDDLEBELT</t>
  </si>
  <si>
    <t>22-23-01-351-161</t>
  </si>
  <si>
    <t>22-23-01-351-046</t>
  </si>
  <si>
    <t>29610 MIDDLEBELT</t>
  </si>
  <si>
    <t>22-23-01-351-167</t>
  </si>
  <si>
    <t>22-23-01-351-054</t>
  </si>
  <si>
    <t>29656 MIDDLEBELT</t>
  </si>
  <si>
    <t>22-23-01-351-181</t>
  </si>
  <si>
    <t>22-23-01-351-060</t>
  </si>
  <si>
    <t>22-23-01-351-176</t>
  </si>
  <si>
    <t>22-23-01-351-083</t>
  </si>
  <si>
    <t>29644 MIDDLEBELT</t>
  </si>
  <si>
    <t>22-23-01-351-202</t>
  </si>
  <si>
    <t>22-23-01-351-086</t>
  </si>
  <si>
    <t>29640 MIDDLEBELT</t>
  </si>
  <si>
    <t>22-23-01-351-212</t>
  </si>
  <si>
    <t>22-23-01-351-101</t>
  </si>
  <si>
    <t>29632 MIDDLEBELT</t>
  </si>
  <si>
    <t>22-23-01-351-229</t>
  </si>
  <si>
    <t>22-23-01-351-104</t>
  </si>
  <si>
    <t>22-23-01-351-226</t>
  </si>
  <si>
    <t>22-23-01-351-114</t>
  </si>
  <si>
    <t>29628 MIDDLEBELT</t>
  </si>
  <si>
    <t>22-23-01-351-239</t>
  </si>
  <si>
    <t>22-23-01-351-116</t>
  </si>
  <si>
    <t>22-23-01-351-235</t>
  </si>
  <si>
    <t>22-23-01-351-121</t>
  </si>
  <si>
    <t>29602 MIDDLEBELT</t>
  </si>
  <si>
    <t>22-23-01-351-243</t>
  </si>
  <si>
    <t>22-23-01-351-128</t>
  </si>
  <si>
    <t>29606 MIDDLEBELT</t>
  </si>
  <si>
    <t>22-23-01-351-257</t>
  </si>
  <si>
    <t>22-23-01-351-146</t>
  </si>
  <si>
    <t>29624 MIDDLEBELT</t>
  </si>
  <si>
    <t>22-23-01-351-267</t>
  </si>
  <si>
    <t>22-23-01-376-001</t>
  </si>
  <si>
    <t>31565 STONEWOOD</t>
  </si>
  <si>
    <t>AI1</t>
  </si>
  <si>
    <t>Land Table AI1</t>
  </si>
  <si>
    <t>22-23-01-377-001</t>
  </si>
  <si>
    <t>31536 STONEWOOD</t>
  </si>
  <si>
    <t>AI2</t>
  </si>
  <si>
    <t>Land Table AI2</t>
  </si>
  <si>
    <t>22-23-01-377-005</t>
  </si>
  <si>
    <t>31416 STONEWOOD</t>
  </si>
  <si>
    <t>22-23-01-378-007</t>
  </si>
  <si>
    <t>31460 STONEWOOD</t>
  </si>
  <si>
    <t>22-23-01-378-020</t>
  </si>
  <si>
    <t>31765 FRANKLIN FAIRWAY</t>
  </si>
  <si>
    <t>AJ1</t>
  </si>
  <si>
    <t>Land Table AJ1</t>
  </si>
  <si>
    <t>22-23-01-378-021</t>
  </si>
  <si>
    <t>31685 FRANKLIN FAIRWAY</t>
  </si>
  <si>
    <t>22-23-02-103-009</t>
  </si>
  <si>
    <t>31291 REXWOOD</t>
  </si>
  <si>
    <t>BA1</t>
  </si>
  <si>
    <t>BUNGALOW</t>
  </si>
  <si>
    <t>Land Table BA1</t>
  </si>
  <si>
    <t>22-23-02-126-036</t>
  </si>
  <si>
    <t>30535 FOURTEEN MILE</t>
  </si>
  <si>
    <t>9BA</t>
  </si>
  <si>
    <t>APARTMENT STYLE CONDOS</t>
  </si>
  <si>
    <t>22-23-02-126-043</t>
  </si>
  <si>
    <t>22-23-02-126-044</t>
  </si>
  <si>
    <t>22-23-02-126-047</t>
  </si>
  <si>
    <t>22-23-02-126-063</t>
  </si>
  <si>
    <t>30515 FOURTEEN MILE</t>
  </si>
  <si>
    <t>22-23-02-126-071</t>
  </si>
  <si>
    <t>22-23-02-126-077</t>
  </si>
  <si>
    <t>30445 FOURTEEN MILE</t>
  </si>
  <si>
    <t>22-23-02-126-081</t>
  </si>
  <si>
    <t>22-23-02-126-102</t>
  </si>
  <si>
    <t>30475 FOURTEEN MILE</t>
  </si>
  <si>
    <t>CD</t>
  </si>
  <si>
    <t>22-23-02-126-103</t>
  </si>
  <si>
    <t>22-23-02-156-010</t>
  </si>
  <si>
    <t>30414 ORCHARD LAKE</t>
  </si>
  <si>
    <t>9BB</t>
  </si>
  <si>
    <t>CONDO</t>
  </si>
  <si>
    <t>22-23-02-156-012</t>
  </si>
  <si>
    <t>22-23-02-156-013</t>
  </si>
  <si>
    <t>22-23-02-156-014</t>
  </si>
  <si>
    <t>22-23-02-156-016</t>
  </si>
  <si>
    <t>22-23-02-156-023</t>
  </si>
  <si>
    <t>22-23-02-156-030</t>
  </si>
  <si>
    <t>22-23-02-156-041</t>
  </si>
  <si>
    <t>30594 ORCHARD LAKE</t>
  </si>
  <si>
    <t>22-23-02-156-054</t>
  </si>
  <si>
    <t>22-23-02-156-062</t>
  </si>
  <si>
    <t>22-23-02-156-067</t>
  </si>
  <si>
    <t>30450 ORCHARD LAKE</t>
  </si>
  <si>
    <t>22-23-02-156-081</t>
  </si>
  <si>
    <t>22-23-02-156-083</t>
  </si>
  <si>
    <t>22-23-02-201-004</t>
  </si>
  <si>
    <t>32955 BRIARCREST KNOLL</t>
  </si>
  <si>
    <t>BC1</t>
  </si>
  <si>
    <t>Land Table BC1</t>
  </si>
  <si>
    <t>22-23-02-226-001</t>
  </si>
  <si>
    <t>32970 BRIARCREST KNOLL</t>
  </si>
  <si>
    <t>22-23-02-226-004</t>
  </si>
  <si>
    <t>32770 BRIARCREST KNOLL</t>
  </si>
  <si>
    <t>22-23-02-226-005</t>
  </si>
  <si>
    <t>32740 BRIARCREST KNOLL</t>
  </si>
  <si>
    <t>22-23-02-226-006</t>
  </si>
  <si>
    <t>32710 BRIARCREST KNOLL</t>
  </si>
  <si>
    <t>22-23-02-226-013</t>
  </si>
  <si>
    <t>30040 LOCHMOOR</t>
  </si>
  <si>
    <t>22-23-02-252-003</t>
  </si>
  <si>
    <t>32260 FRIAR</t>
  </si>
  <si>
    <t>22-23-02-252-017</t>
  </si>
  <si>
    <t>32365 SHREWSBURY</t>
  </si>
  <si>
    <t>22-23-02-252-019</t>
  </si>
  <si>
    <t>32305 SHREWSBURY</t>
  </si>
  <si>
    <t>22-23-02-252-028</t>
  </si>
  <si>
    <t>32290 BRIARCREST</t>
  </si>
  <si>
    <t>22-23-02-276-015</t>
  </si>
  <si>
    <t>29570 GILCHREST</t>
  </si>
  <si>
    <t>22-23-02-276-028</t>
  </si>
  <si>
    <t>32035 TAREYTON</t>
  </si>
  <si>
    <t>22-23-02-278-003</t>
  </si>
  <si>
    <t>32396 TAREYTON</t>
  </si>
  <si>
    <t>22-23-02-278-018</t>
  </si>
  <si>
    <t>32315 MIDDLEBELT</t>
  </si>
  <si>
    <t>22-23-02-279-009</t>
  </si>
  <si>
    <t>29495 GILCHREST</t>
  </si>
  <si>
    <t>22-23-02-302-034</t>
  </si>
  <si>
    <t>30117 GREENING</t>
  </si>
  <si>
    <t>BD1</t>
  </si>
  <si>
    <t>Land Table BD1</t>
  </si>
  <si>
    <t>22-23-02-305-013</t>
  </si>
  <si>
    <t>30007 GREENING</t>
  </si>
  <si>
    <t>22-23-02-401-006</t>
  </si>
  <si>
    <t>30179 RICHMONDHILL</t>
  </si>
  <si>
    <t>BE1</t>
  </si>
  <si>
    <t>Land Table BE1</t>
  </si>
  <si>
    <t>22-23-02-401-014</t>
  </si>
  <si>
    <t>29959 RICHMONDHILL</t>
  </si>
  <si>
    <t>22-23-02-402-003</t>
  </si>
  <si>
    <t>30030 RICHMONDHILL</t>
  </si>
  <si>
    <t>22-23-02-403-007</t>
  </si>
  <si>
    <t>29990 WESTGATE</t>
  </si>
  <si>
    <t>22-23-02-451-006</t>
  </si>
  <si>
    <t>29941 NORTHBROOK</t>
  </si>
  <si>
    <t>22-23-02-451-008</t>
  </si>
  <si>
    <t>30030 SOUTHBROOK LN</t>
  </si>
  <si>
    <t>TRI-LEVEL</t>
  </si>
  <si>
    <t>22-23-02-453-004</t>
  </si>
  <si>
    <t>30100 THIRTEEN MILE</t>
  </si>
  <si>
    <t>22-23-02-454-003</t>
  </si>
  <si>
    <t>29809 SOUTHBROOK LN</t>
  </si>
  <si>
    <t>22-23-03-101-006</t>
  </si>
  <si>
    <t>31075 PEAR RIDGE</t>
  </si>
  <si>
    <t>CA1</t>
  </si>
  <si>
    <t>LAND TABLE CA1</t>
  </si>
  <si>
    <t>22-23-03-101-019</t>
  </si>
  <si>
    <t>30395 GLENMUER</t>
  </si>
  <si>
    <t>22-23-03-101-020</t>
  </si>
  <si>
    <t>30535 PEAR RIDGE</t>
  </si>
  <si>
    <t>22-23-03-102-004</t>
  </si>
  <si>
    <t>31030 PEAR RIDGE</t>
  </si>
  <si>
    <t>22-23-03-102-018</t>
  </si>
  <si>
    <t>30975 GLENMUER</t>
  </si>
  <si>
    <t>22-23-03-126-029</t>
  </si>
  <si>
    <t>30645 WOODSTREAM DR</t>
  </si>
  <si>
    <t>CC1</t>
  </si>
  <si>
    <t>Land Table CC1</t>
  </si>
  <si>
    <t>22-23-03-202-013</t>
  </si>
  <si>
    <t>30851 N WENDYBROOK</t>
  </si>
  <si>
    <t>22-23-03-202-021</t>
  </si>
  <si>
    <t>30655 S WENDYBROOK</t>
  </si>
  <si>
    <t>22-23-03-203-005</t>
  </si>
  <si>
    <t>30966 CLUBHOUSE LN</t>
  </si>
  <si>
    <t>22-23-03-203-007</t>
  </si>
  <si>
    <t>30922 CLUBHOUSE LN</t>
  </si>
  <si>
    <t>22-23-03-203-009</t>
  </si>
  <si>
    <t>30878 CLUBHOUSE LN</t>
  </si>
  <si>
    <t>22-23-03-203-022</t>
  </si>
  <si>
    <t>30382 CLUBHOUSE CT</t>
  </si>
  <si>
    <t>22-23-03-203-027</t>
  </si>
  <si>
    <t>30312 CLUBHOUSE CT</t>
  </si>
  <si>
    <t>22-23-03-203-053</t>
  </si>
  <si>
    <t>31935 FOURTEEN MILE</t>
  </si>
  <si>
    <t>9CA</t>
  </si>
  <si>
    <t>ATTACHED CONDOS</t>
  </si>
  <si>
    <t>22-23-03-204-129</t>
  </si>
  <si>
    <t>31045 PHEASANT RUN</t>
  </si>
  <si>
    <t>9CC</t>
  </si>
  <si>
    <t>22-23-03-204-229</t>
  </si>
  <si>
    <t>31775 RIDGESIDE DR</t>
  </si>
  <si>
    <t>9C1</t>
  </si>
  <si>
    <t>22-23-03-277-002</t>
  </si>
  <si>
    <t>31488 HUNTERS CIRCLE</t>
  </si>
  <si>
    <t>9CB</t>
  </si>
  <si>
    <t>22-23-03-277-005</t>
  </si>
  <si>
    <t>31492 HUNTERS CIRCLE</t>
  </si>
  <si>
    <t>22-23-03-277-020</t>
  </si>
  <si>
    <t>31460 HUNTERS CIRCLE</t>
  </si>
  <si>
    <t>22-23-03-277-036</t>
  </si>
  <si>
    <t>31412 HUNTERS CIRCLE</t>
  </si>
  <si>
    <t>22-23-03-278-007</t>
  </si>
  <si>
    <t>31420 ORCHARD CREEK</t>
  </si>
  <si>
    <t>9CD</t>
  </si>
  <si>
    <t>22-23-03-278-010</t>
  </si>
  <si>
    <t>31444 ORCHARD CREEK</t>
  </si>
  <si>
    <t>22-23-03-278-012</t>
  </si>
  <si>
    <t>31452 ORCHARD CREEK</t>
  </si>
  <si>
    <t>22-23-03-278-016</t>
  </si>
  <si>
    <t>31454 ORCHARD CREEK</t>
  </si>
  <si>
    <t>22-23-03-278-023</t>
  </si>
  <si>
    <t>31480 ORCHARD CREEK</t>
  </si>
  <si>
    <t>22-23-03-278-025</t>
  </si>
  <si>
    <t>31500 ORCHARD CREEK</t>
  </si>
  <si>
    <t>22-23-03-278-031</t>
  </si>
  <si>
    <t>31502 ORCHARD CREEK</t>
  </si>
  <si>
    <t>22-23-03-278-035</t>
  </si>
  <si>
    <t>31518 ORCHARD CREEK</t>
  </si>
  <si>
    <t>22-23-03-278-036</t>
  </si>
  <si>
    <t>31522 ORCHARD CREEK</t>
  </si>
  <si>
    <t>22-23-03-278-041</t>
  </si>
  <si>
    <t>31556 ORCHARD CREEK</t>
  </si>
  <si>
    <t>22-23-03-278-043</t>
  </si>
  <si>
    <t>31546 ORCHARD CREEK</t>
  </si>
  <si>
    <t>22-23-03-278-045</t>
  </si>
  <si>
    <t>31554 ORCHARD CREEK</t>
  </si>
  <si>
    <t>22-23-03-278-052</t>
  </si>
  <si>
    <t>31572 ORCHARD CREEK</t>
  </si>
  <si>
    <t>22-23-03-303-004</t>
  </si>
  <si>
    <t>33143 OAK HOLLOW</t>
  </si>
  <si>
    <t>CD1</t>
  </si>
  <si>
    <t>Land Table CD1</t>
  </si>
  <si>
    <t>22-23-03-303-010</t>
  </si>
  <si>
    <t>33208 WALNUT LN</t>
  </si>
  <si>
    <t>22-23-03-305-006</t>
  </si>
  <si>
    <t>33121 WALNUT LN</t>
  </si>
  <si>
    <t>22-23-03-326-010</t>
  </si>
  <si>
    <t>30151 FOX GROVE RD</t>
  </si>
  <si>
    <t>CE1</t>
  </si>
  <si>
    <t>Land Table CE1</t>
  </si>
  <si>
    <t>22-23-03-327-002</t>
  </si>
  <si>
    <t>29925 FOX GROVE RD</t>
  </si>
  <si>
    <t>LC</t>
  </si>
  <si>
    <t>22-23-03-328-014</t>
  </si>
  <si>
    <t>30125 FERNHILL</t>
  </si>
  <si>
    <t>22-23-03-376-024</t>
  </si>
  <si>
    <t>29679 COLONY CIRCLE</t>
  </si>
  <si>
    <t>22-23-03-378-007</t>
  </si>
  <si>
    <t>29928 FOX GROVE RD</t>
  </si>
  <si>
    <t>22-23-03-378-010</t>
  </si>
  <si>
    <t>29870 FOX GROVE RD</t>
  </si>
  <si>
    <t>22-23-03-378-015</t>
  </si>
  <si>
    <t>29798 FOX GROVE RD</t>
  </si>
  <si>
    <t>22-23-03-401-032</t>
  </si>
  <si>
    <t>30180 FERNHILL</t>
  </si>
  <si>
    <t>CF1</t>
  </si>
  <si>
    <t>Land Table CF1</t>
  </si>
  <si>
    <t>22-23-03-402-037</t>
  </si>
  <si>
    <t>30072 CLUBHOUSE LN</t>
  </si>
  <si>
    <t>22-23-03-405-023</t>
  </si>
  <si>
    <t>30261 ARDMORE</t>
  </si>
  <si>
    <t>LAND TABLE CH1</t>
  </si>
  <si>
    <t>22-23-03-406-022</t>
  </si>
  <si>
    <t>29917 CLUBHOUSE LN</t>
  </si>
  <si>
    <t>22-23-03-406-041</t>
  </si>
  <si>
    <t>29859 CLUBHOUSE LN</t>
  </si>
  <si>
    <t>22-23-03-407-034</t>
  </si>
  <si>
    <t>29962 CLUBHOUSE LN</t>
  </si>
  <si>
    <t>22-23-03-407-036</t>
  </si>
  <si>
    <t>29918 CLUBHOUSE LN</t>
  </si>
  <si>
    <t>22-23-03-408-041</t>
  </si>
  <si>
    <t>29881 MULLANE</t>
  </si>
  <si>
    <t>22-23-03-410-025</t>
  </si>
  <si>
    <t>29983 ARDMORE</t>
  </si>
  <si>
    <t>22-23-03-427-026</t>
  </si>
  <si>
    <t>30300 GLADSTONE</t>
  </si>
  <si>
    <t>22-23-03-428-011</t>
  </si>
  <si>
    <t>30150 GREEN ACRES</t>
  </si>
  <si>
    <t>22-23-03-428-030</t>
  </si>
  <si>
    <t>30260 GREEN ACRES</t>
  </si>
  <si>
    <t>22-23-03-430-030</t>
  </si>
  <si>
    <t>29914 ARDMORE</t>
  </si>
  <si>
    <t>CONTEMP.</t>
  </si>
  <si>
    <t>22-23-03-430-029, 22-23-03-430-028</t>
  </si>
  <si>
    <t>22-23-03-431-017</t>
  </si>
  <si>
    <t>30019 GREEN ACRES</t>
  </si>
  <si>
    <t>22-23-03-431-018</t>
  </si>
  <si>
    <t>22-23-03-454-018</t>
  </si>
  <si>
    <t>29633 MULLANE</t>
  </si>
  <si>
    <t>22-23-03-454-044</t>
  </si>
  <si>
    <t>29511 MULLANE</t>
  </si>
  <si>
    <t>22-23-03-455-039</t>
  </si>
  <si>
    <t>29534 MULLANE</t>
  </si>
  <si>
    <t>22-23-03-456-034</t>
  </si>
  <si>
    <t>29515 ARDMORE</t>
  </si>
  <si>
    <t>22-23-04-101-010</t>
  </si>
  <si>
    <t>31102 SQUIRE LN</t>
  </si>
  <si>
    <t>DA1</t>
  </si>
  <si>
    <t>Land Table DA1</t>
  </si>
  <si>
    <t>22-23-04-102-001</t>
  </si>
  <si>
    <t>31019 NORTH PARK</t>
  </si>
  <si>
    <t>22-23-04-106-006</t>
  </si>
  <si>
    <t>31128 CLAYMORE</t>
  </si>
  <si>
    <t>22-23-04-106-009</t>
  </si>
  <si>
    <t>31101 WESTWOOD RD</t>
  </si>
  <si>
    <t>22-23-04-107-005</t>
  </si>
  <si>
    <t>35315 REGENCY</t>
  </si>
  <si>
    <t>22-23-04-126-006</t>
  </si>
  <si>
    <t>30967 OAK VALLEY CT</t>
  </si>
  <si>
    <t>22-23-04-126-007</t>
  </si>
  <si>
    <t>30961 OAK VALLEY CT</t>
  </si>
  <si>
    <t>22-23-04-127-001</t>
  </si>
  <si>
    <t>34475 COMMONS RD</t>
  </si>
  <si>
    <t>22-23-04-128-002</t>
  </si>
  <si>
    <t>31129 VERONA</t>
  </si>
  <si>
    <t>22-23-04-128-013</t>
  </si>
  <si>
    <t>31272 STONEGATE</t>
  </si>
  <si>
    <t>22-23-04-128-014</t>
  </si>
  <si>
    <t>31290 STONEGATE</t>
  </si>
  <si>
    <t>22-23-04-128-015</t>
  </si>
  <si>
    <t>31291 STONEGATE</t>
  </si>
  <si>
    <t>22-23-04-128-023</t>
  </si>
  <si>
    <t>31163 NORTH PARK</t>
  </si>
  <si>
    <t>22-23-04-151-014</t>
  </si>
  <si>
    <t>35280 SPRING HILL</t>
  </si>
  <si>
    <t>22-23-04-155-010</t>
  </si>
  <si>
    <t>35108 QUAKER WAY</t>
  </si>
  <si>
    <t>22-23-04-156-004</t>
  </si>
  <si>
    <t>35335 SPRING HILL</t>
  </si>
  <si>
    <t>22-23-04-156-014</t>
  </si>
  <si>
    <t>35362 NAPLES</t>
  </si>
  <si>
    <t>DI1</t>
  </si>
  <si>
    <t>Land Table DI1</t>
  </si>
  <si>
    <t>22-23-04-177-003</t>
  </si>
  <si>
    <t>30832 OAK VALLEY DR</t>
  </si>
  <si>
    <t>22-23-04-180-001</t>
  </si>
  <si>
    <t>35033 OLD TIMBER</t>
  </si>
  <si>
    <t>22-23-04-180-004</t>
  </si>
  <si>
    <t>35163 SPRING HILL</t>
  </si>
  <si>
    <t>22-23-04-201-005</t>
  </si>
  <si>
    <t>30985 OAK VALLEY CT</t>
  </si>
  <si>
    <t>22-23-04-203-011</t>
  </si>
  <si>
    <t>31054 CARRIAGE HILL</t>
  </si>
  <si>
    <t>22-23-04-203-014</t>
  </si>
  <si>
    <t>31175 PERRYS CROSSING</t>
  </si>
  <si>
    <t>22-23-04-203-022</t>
  </si>
  <si>
    <t>31045 HUNTERS WHIP</t>
  </si>
  <si>
    <t>22-23-04-203-023</t>
  </si>
  <si>
    <t>31021 HUNTERS WHIP</t>
  </si>
  <si>
    <t>22-23-04-205-008</t>
  </si>
  <si>
    <t>30945 PERRYS CROSSING</t>
  </si>
  <si>
    <t>22-23-04-226-004</t>
  </si>
  <si>
    <t>31122 PERRYS CROSSING</t>
  </si>
  <si>
    <t>22-23-04-226-017</t>
  </si>
  <si>
    <t>30943 SUTTERS HILL CT</t>
  </si>
  <si>
    <t>22-23-04-226-031</t>
  </si>
  <si>
    <t>30978 HITCHING POST</t>
  </si>
  <si>
    <t>22-23-04-226-034</t>
  </si>
  <si>
    <t>33464 HERITAGE HILLS</t>
  </si>
  <si>
    <t>22-23-04-227-006</t>
  </si>
  <si>
    <t>33571 HERITAGE HILLS</t>
  </si>
  <si>
    <t>22-23-04-227-010</t>
  </si>
  <si>
    <t>33471 HERITAGE HILLS</t>
  </si>
  <si>
    <t>22-23-04-227-011</t>
  </si>
  <si>
    <t>33459 HERITAGE HILLS</t>
  </si>
  <si>
    <t>22-23-04-230-002</t>
  </si>
  <si>
    <t>33535 HEIRLOOM CR</t>
  </si>
  <si>
    <t>9DB</t>
  </si>
  <si>
    <t>LAND TABLE 9DB</t>
  </si>
  <si>
    <t>22-23-04-251-006</t>
  </si>
  <si>
    <t>34119 GLOUSTER CR</t>
  </si>
  <si>
    <t>DC1</t>
  </si>
  <si>
    <t>Land Table DC1</t>
  </si>
  <si>
    <t>22-23-04-251-007</t>
  </si>
  <si>
    <t>34191 GLOUSTER CR</t>
  </si>
  <si>
    <t>22-23-04-252-005</t>
  </si>
  <si>
    <t>30253 RAVENSCROFT</t>
  </si>
  <si>
    <t>22-23-04-253-001</t>
  </si>
  <si>
    <t>34198 GLOUSTER CR</t>
  </si>
  <si>
    <t>22-23-04-253-006</t>
  </si>
  <si>
    <t>34250 GLOUSTER CR</t>
  </si>
  <si>
    <t>22-23-04-253-029</t>
  </si>
  <si>
    <t>34020 OLD TIMBER</t>
  </si>
  <si>
    <t>22-23-04-254-004</t>
  </si>
  <si>
    <t>34221 OLD TIMBER</t>
  </si>
  <si>
    <t>22-23-04-255-008</t>
  </si>
  <si>
    <t>33963 GLOUSTER CR</t>
  </si>
  <si>
    <t>22-23-04-276-015</t>
  </si>
  <si>
    <t>30757 CHARLESTON</t>
  </si>
  <si>
    <t>22-23-04-276-018</t>
  </si>
  <si>
    <t>30712 CHARLESTON</t>
  </si>
  <si>
    <t>22-23-04-276-023</t>
  </si>
  <si>
    <t>30602 CHARLESTON</t>
  </si>
  <si>
    <t>22-23-04-276-029</t>
  </si>
  <si>
    <t>33414 OLD TIMBER</t>
  </si>
  <si>
    <t>22-23-04-278-003</t>
  </si>
  <si>
    <t>33669 YORK RIDGE</t>
  </si>
  <si>
    <t>22-23-04-301-002</t>
  </si>
  <si>
    <t>30409 MIRLON</t>
  </si>
  <si>
    <t>DD1</t>
  </si>
  <si>
    <t>Land Table DD1</t>
  </si>
  <si>
    <t>22-23-04-301-010</t>
  </si>
  <si>
    <t>35360 STRATTON HILL CT</t>
  </si>
  <si>
    <t>SINGLE FAMILY</t>
  </si>
  <si>
    <t>22-23-04-301-011</t>
  </si>
  <si>
    <t>35348 STRATTON HILL CT</t>
  </si>
  <si>
    <t>22-23-04-301-015</t>
  </si>
  <si>
    <t>35260 STRATTON HILL CT</t>
  </si>
  <si>
    <t>22-23-04-303-002</t>
  </si>
  <si>
    <t>35166 MUER PLACE</t>
  </si>
  <si>
    <t>22-23-04-304-007</t>
  </si>
  <si>
    <t>29974 MIRLON</t>
  </si>
  <si>
    <t>22-23-04-304-014</t>
  </si>
  <si>
    <t>29732 MIRLON</t>
  </si>
  <si>
    <t>22-23-04-327-002</t>
  </si>
  <si>
    <t>29910 HIGH VALLEY RD</t>
  </si>
  <si>
    <t>DE1</t>
  </si>
  <si>
    <t>Land Table DE1</t>
  </si>
  <si>
    <t>22-23-04-327-008</t>
  </si>
  <si>
    <t>29821 HIGH VALLEY CT</t>
  </si>
  <si>
    <t>22-23-04-330-011</t>
  </si>
  <si>
    <t>29946 MAYFAIR DR</t>
  </si>
  <si>
    <t>22-23-04-331-008</t>
  </si>
  <si>
    <t>30015 HIGH VALLEY RD</t>
  </si>
  <si>
    <t>16-LC PAYOFF</t>
  </si>
  <si>
    <t>22-23-04-331-017</t>
  </si>
  <si>
    <t>30159 HIGH VALLEY RD</t>
  </si>
  <si>
    <t>22-23-04-352-003</t>
  </si>
  <si>
    <t>29768 DRAKE</t>
  </si>
  <si>
    <t>22-23-04-352-019</t>
  </si>
  <si>
    <t>35335 MUER COVE</t>
  </si>
  <si>
    <t>22-23-04-376-001</t>
  </si>
  <si>
    <t>29977 HIGH VALLEY RD</t>
  </si>
  <si>
    <t>22-23-04-376-003</t>
  </si>
  <si>
    <t>29951 HIGH VALLEY RD</t>
  </si>
  <si>
    <t>22-23-04-376-019</t>
  </si>
  <si>
    <t>29509 MAYFAIR DR</t>
  </si>
  <si>
    <t>22-23-04-376-023</t>
  </si>
  <si>
    <t>29510 KINGS POINTE</t>
  </si>
  <si>
    <t>22-23-04-376-028</t>
  </si>
  <si>
    <t>29580 KINGS POINTE</t>
  </si>
  <si>
    <t>22-23-04-376-032</t>
  </si>
  <si>
    <t>29579 KINGS POINTE</t>
  </si>
  <si>
    <t>22-23-04-402-005</t>
  </si>
  <si>
    <t>34128 NORTHWICK RD</t>
  </si>
  <si>
    <t>DF1</t>
  </si>
  <si>
    <t>Land Table DF1</t>
  </si>
  <si>
    <t>22-23-04-402-009</t>
  </si>
  <si>
    <t>34000 NORTHWICK RD</t>
  </si>
  <si>
    <t>22-23-04-403-008</t>
  </si>
  <si>
    <t>29967 RAVENSCROFT</t>
  </si>
  <si>
    <t>22-23-04-404-004</t>
  </si>
  <si>
    <t>29988 RAVENSCROFT</t>
  </si>
  <si>
    <t>22-23-04-404-017</t>
  </si>
  <si>
    <t>29925 BEACONTREE</t>
  </si>
  <si>
    <t>22-23-04-405-008</t>
  </si>
  <si>
    <t>30040 BEACONTREE</t>
  </si>
  <si>
    <t>22-23-04-405-022</t>
  </si>
  <si>
    <t>30083 OLD BEDFORD</t>
  </si>
  <si>
    <t>22-23-04-405-028</t>
  </si>
  <si>
    <t>29915 OLD BEDFORD</t>
  </si>
  <si>
    <t>22-23-04-405-030</t>
  </si>
  <si>
    <t>29823 OLD BEDFORD</t>
  </si>
  <si>
    <t>22-23-04-406-002</t>
  </si>
  <si>
    <t>30160 OLD BEDFORD</t>
  </si>
  <si>
    <t>22-23-04-406-006</t>
  </si>
  <si>
    <t>30064 OLD BEDFORD</t>
  </si>
  <si>
    <t>22-23-04-406-010</t>
  </si>
  <si>
    <t>30161 BRIARTON</t>
  </si>
  <si>
    <t>22-23-04-426-001</t>
  </si>
  <si>
    <t>33804 YORK RIDGE</t>
  </si>
  <si>
    <t>DH1</t>
  </si>
  <si>
    <t>LAND TABLE DH1</t>
  </si>
  <si>
    <t>22-23-04-427-021</t>
  </si>
  <si>
    <t>33552 WALNUT LN</t>
  </si>
  <si>
    <t>22-23-04-427-024</t>
  </si>
  <si>
    <t>30165 N WILLOW CT</t>
  </si>
  <si>
    <t>22-23-04-427-025</t>
  </si>
  <si>
    <t>30181 N WILLOW CT</t>
  </si>
  <si>
    <t>22-23-04-453-002</t>
  </si>
  <si>
    <t>29742 OLD BEDFORD</t>
  </si>
  <si>
    <t>22-23-04-453-010</t>
  </si>
  <si>
    <t>34210 BANBURY</t>
  </si>
  <si>
    <t>22-23-04-453-015</t>
  </si>
  <si>
    <t>34036 BANBURY</t>
  </si>
  <si>
    <t>22-23-04-454-001</t>
  </si>
  <si>
    <t>34235 BANBURY</t>
  </si>
  <si>
    <t>22-23-04-455-001</t>
  </si>
  <si>
    <t>29792 BRIARTON</t>
  </si>
  <si>
    <t>22-23-04-476-002</t>
  </si>
  <si>
    <t>33800 ANNLAND</t>
  </si>
  <si>
    <t>0A1</t>
  </si>
  <si>
    <t>LAND TABLE 0A1</t>
  </si>
  <si>
    <t>22-23-04-476-034</t>
  </si>
  <si>
    <t>33653 VISTA DR</t>
  </si>
  <si>
    <t>9DA</t>
  </si>
  <si>
    <t>LAND TABLE 9DA</t>
  </si>
  <si>
    <t>22-23-04-476-052</t>
  </si>
  <si>
    <t>29660 VISTA CT</t>
  </si>
  <si>
    <t>22-23-04-476-057</t>
  </si>
  <si>
    <t>33773 VISTA DR</t>
  </si>
  <si>
    <t>22-23-04-476-062</t>
  </si>
  <si>
    <t>33785 VISTA DR</t>
  </si>
  <si>
    <t>22-23-04-476-075</t>
  </si>
  <si>
    <t>33780 VISTA DR</t>
  </si>
  <si>
    <t>22-23-04-476-079</t>
  </si>
  <si>
    <t>33770 VISTA DR</t>
  </si>
  <si>
    <t>22-23-05-102-005</t>
  </si>
  <si>
    <t>36915 VALLEY RIDGE</t>
  </si>
  <si>
    <t>EB1</t>
  </si>
  <si>
    <t>LAND TABLE EB1</t>
  </si>
  <si>
    <t>22-23-05-102-009</t>
  </si>
  <si>
    <t>36609 VALLEY RIDGE</t>
  </si>
  <si>
    <t>22-23-05-126-026</t>
  </si>
  <si>
    <t>31062 APPLEWOOD</t>
  </si>
  <si>
    <t>22-23-05-127-001</t>
  </si>
  <si>
    <t>31275 APPLEWOOD</t>
  </si>
  <si>
    <t>22-23-05-127-014</t>
  </si>
  <si>
    <t>31063 APPLEWOOD</t>
  </si>
  <si>
    <t>22-23-05-151-004</t>
  </si>
  <si>
    <t>30725 TURTLE CREEK</t>
  </si>
  <si>
    <t>22-23-05-152-009</t>
  </si>
  <si>
    <t>30840 TANGLEWOOD TR</t>
  </si>
  <si>
    <t>9EI</t>
  </si>
  <si>
    <t>LAND TABLE 9EI</t>
  </si>
  <si>
    <t>22-23-05-152-012</t>
  </si>
  <si>
    <t>30820 TANGLEWOOD TR</t>
  </si>
  <si>
    <t>22-23-05-152-013</t>
  </si>
  <si>
    <t>30818 TANGLEWOOD TR</t>
  </si>
  <si>
    <t>22-23-05-152-018</t>
  </si>
  <si>
    <t>30764 TANGLEWOOD TR</t>
  </si>
  <si>
    <t>22-23-05-152-024</t>
  </si>
  <si>
    <t>30684 TANGLEWOOD TR</t>
  </si>
  <si>
    <t>22-23-05-152-036</t>
  </si>
  <si>
    <t>30538 HAZELWOOD</t>
  </si>
  <si>
    <t>22-23-05-152-054</t>
  </si>
  <si>
    <t>30640 SEQUOIA</t>
  </si>
  <si>
    <t>22-23-05-152-060</t>
  </si>
  <si>
    <t>30645 SEQUOIA</t>
  </si>
  <si>
    <t>22-23-05-152-063</t>
  </si>
  <si>
    <t>30691 TANGLEWOOD TR</t>
  </si>
  <si>
    <t>22-23-05-152-066</t>
  </si>
  <si>
    <t>30729 TANGLEWOOD TR</t>
  </si>
  <si>
    <t>22-23-05-153-011</t>
  </si>
  <si>
    <t>30669 RAMBLEWOOD CLUB</t>
  </si>
  <si>
    <t>9EA</t>
  </si>
  <si>
    <t>Land Table 9EA</t>
  </si>
  <si>
    <t>22-23-05-153-049</t>
  </si>
  <si>
    <t>30436 RAMBLEWOOD CLUB</t>
  </si>
  <si>
    <t>22-23-05-176-004</t>
  </si>
  <si>
    <t>30690 TURTLE CREEK</t>
  </si>
  <si>
    <t>22-23-05-177-002</t>
  </si>
  <si>
    <t>30615 TURTLE CREEK</t>
  </si>
  <si>
    <t>22-23-05-201-006</t>
  </si>
  <si>
    <t>35964 FORESTVILLE</t>
  </si>
  <si>
    <t>EF1</t>
  </si>
  <si>
    <t>Land Table EF1</t>
  </si>
  <si>
    <t>22-23-05-201-007</t>
  </si>
  <si>
    <t>35936 FORESTVILLE</t>
  </si>
  <si>
    <t>22-23-05-201-008</t>
  </si>
  <si>
    <t>31231 BERRYHILL</t>
  </si>
  <si>
    <t>22-23-05-201-018</t>
  </si>
  <si>
    <t>36105 FOURTEEN MILE</t>
  </si>
  <si>
    <t>ED1</t>
  </si>
  <si>
    <t>LAND TABLE ED1</t>
  </si>
  <si>
    <t>22-23-05-202-010</t>
  </si>
  <si>
    <t>31199 STURBRIDGE</t>
  </si>
  <si>
    <t>22-23-05-202-012</t>
  </si>
  <si>
    <t>35871 SPRINGVALE</t>
  </si>
  <si>
    <t>22-23-05-203-012</t>
  </si>
  <si>
    <t>35598 SPRINGVALE</t>
  </si>
  <si>
    <t>22-23-05-203-017</t>
  </si>
  <si>
    <t>31095 BERRYHILL</t>
  </si>
  <si>
    <t>OTH</t>
  </si>
  <si>
    <t>22-23-05-227-012</t>
  </si>
  <si>
    <t>31120 BERRYHILL</t>
  </si>
  <si>
    <t>22-23-05-228-002</t>
  </si>
  <si>
    <t>31172 TIVERTON</t>
  </si>
  <si>
    <t>22-23-05-229-006</t>
  </si>
  <si>
    <t>31132 BYCROFT</t>
  </si>
  <si>
    <t>22-23-05-229-008</t>
  </si>
  <si>
    <t>31080 BYCROFT</t>
  </si>
  <si>
    <t>22-23-05-251-001</t>
  </si>
  <si>
    <t>35888 SPRINGVALE</t>
  </si>
  <si>
    <t>22-23-05-251-007</t>
  </si>
  <si>
    <t>31129 STURBRIDGE</t>
  </si>
  <si>
    <t>22-23-05-252-014</t>
  </si>
  <si>
    <t>30642 SUDBURY CT</t>
  </si>
  <si>
    <t>22-23-05-252-017</t>
  </si>
  <si>
    <t>30768 SUDBURY CT</t>
  </si>
  <si>
    <t>22-23-05-276-011</t>
  </si>
  <si>
    <t>30827 W HUNTSMAN</t>
  </si>
  <si>
    <t>EG1</t>
  </si>
  <si>
    <t>Land Table EG1</t>
  </si>
  <si>
    <t>22-23-05-277-015</t>
  </si>
  <si>
    <t>30982 W HUNTSMAN</t>
  </si>
  <si>
    <t>22-23-05-302-009</t>
  </si>
  <si>
    <t>36972 SANDALWOOD</t>
  </si>
  <si>
    <t>9EG</t>
  </si>
  <si>
    <t>Land Table 9EG</t>
  </si>
  <si>
    <t>22-23-05-302-019</t>
  </si>
  <si>
    <t>37091 SANDALWOOD</t>
  </si>
  <si>
    <t>22-23-05-302-022</t>
  </si>
  <si>
    <t>37061 SANDALWOOD</t>
  </si>
  <si>
    <t>22-23-05-303-012</t>
  </si>
  <si>
    <t>37036 FOX RUN</t>
  </si>
  <si>
    <t>22-23-05-303-015</t>
  </si>
  <si>
    <t>36964 FOX RUN</t>
  </si>
  <si>
    <t>22-23-05-303-030</t>
  </si>
  <si>
    <t>36904 FOX GLEN</t>
  </si>
  <si>
    <t>22-23-05-326-007</t>
  </si>
  <si>
    <t>36823 TURTLE CREEK CT</t>
  </si>
  <si>
    <t>BI-LEVEL</t>
  </si>
  <si>
    <t>22-23-05-326-009</t>
  </si>
  <si>
    <t>36800 TURTLE CREEK CT</t>
  </si>
  <si>
    <t>22-23-05-327-012</t>
  </si>
  <si>
    <t>36468 GREENSPRING</t>
  </si>
  <si>
    <t>22-23-05-327-021</t>
  </si>
  <si>
    <t>36575 GREENSPRING</t>
  </si>
  <si>
    <t>22-23-05-327-027</t>
  </si>
  <si>
    <t>30096 DEER RUN</t>
  </si>
  <si>
    <t>22-23-05-329-001</t>
  </si>
  <si>
    <t>36891 FOX GLEN</t>
  </si>
  <si>
    <t>22-23-05-352-007</t>
  </si>
  <si>
    <t>29511 PINE RIDGE</t>
  </si>
  <si>
    <t>9ED</t>
  </si>
  <si>
    <t>LAND TABLE 9ED</t>
  </si>
  <si>
    <t>22-23-05-352-008</t>
  </si>
  <si>
    <t>29509 PINE RIDGE</t>
  </si>
  <si>
    <t>22-23-05-352-010</t>
  </si>
  <si>
    <t>29535 PINE RIDGE</t>
  </si>
  <si>
    <t>22-23-05-352-012</t>
  </si>
  <si>
    <t>29521 PINE RIDGE</t>
  </si>
  <si>
    <t>22-23-05-352-024</t>
  </si>
  <si>
    <t>29657 PINE RIDGE</t>
  </si>
  <si>
    <t>22-23-05-352-031</t>
  </si>
  <si>
    <t>37161 DEER RUN</t>
  </si>
  <si>
    <t>22-23-05-352-033</t>
  </si>
  <si>
    <t>29666 PINE RIDGE</t>
  </si>
  <si>
    <t>22-23-05-352-041</t>
  </si>
  <si>
    <t>37185 DEER RUN</t>
  </si>
  <si>
    <t>22-23-05-352-047</t>
  </si>
  <si>
    <t>29737 PINE RIDGE</t>
  </si>
  <si>
    <t>22-23-05-352-052</t>
  </si>
  <si>
    <t>29868 TANGLEWOOD</t>
  </si>
  <si>
    <t>22-23-05-352-055</t>
  </si>
  <si>
    <t>36986 DARTMOOR</t>
  </si>
  <si>
    <t>22-23-05-352-060</t>
  </si>
  <si>
    <t>36922 RIDGEDALE</t>
  </si>
  <si>
    <t>22-23-05-352-067</t>
  </si>
  <si>
    <t>37031 RIDGEDALE</t>
  </si>
  <si>
    <t>22-23-05-352-073</t>
  </si>
  <si>
    <t>29589 PINE RIDGE</t>
  </si>
  <si>
    <t>22-23-05-352-083</t>
  </si>
  <si>
    <t>36971 DARTMOOR</t>
  </si>
  <si>
    <t>22-23-05-352-087</t>
  </si>
  <si>
    <t>36972 DARTMOOR</t>
  </si>
  <si>
    <t>22-23-05-352-088</t>
  </si>
  <si>
    <t>36974 DARTMOOR</t>
  </si>
  <si>
    <t>22-23-05-352-124</t>
  </si>
  <si>
    <t>29822 INDIAN TRAIL</t>
  </si>
  <si>
    <t>22-23-05-352-126</t>
  </si>
  <si>
    <t>37252 BRENTWOOD</t>
  </si>
  <si>
    <t>22-23-05-353-005</t>
  </si>
  <si>
    <t>29573 SIERRA POINTE</t>
  </si>
  <si>
    <t>9EE</t>
  </si>
  <si>
    <t>Land Table 9EE</t>
  </si>
  <si>
    <t>22-23-05-353-018</t>
  </si>
  <si>
    <t>29584 SIERRA POINTE</t>
  </si>
  <si>
    <t>22-23-05-353-020</t>
  </si>
  <si>
    <t>29691 SIERRA POINTE</t>
  </si>
  <si>
    <t>22-23-05-353-028</t>
  </si>
  <si>
    <t>29727 SIERRA POINTE</t>
  </si>
  <si>
    <t>22-23-05-353-046</t>
  </si>
  <si>
    <t>29755 SIERRA POINTE</t>
  </si>
  <si>
    <t>22-23-05-353-058</t>
  </si>
  <si>
    <t>29780 SIERRA POINTE</t>
  </si>
  <si>
    <t>22-23-05-353-068</t>
  </si>
  <si>
    <t>29623 SIERRA POINTE</t>
  </si>
  <si>
    <t>22-23-05-353-070</t>
  </si>
  <si>
    <t>29635 SIERRA POINTE</t>
  </si>
  <si>
    <t>22-23-05-353-071</t>
  </si>
  <si>
    <t>29639 SIERRA POINTE</t>
  </si>
  <si>
    <t>22-23-05-353-079</t>
  </si>
  <si>
    <t>29671 SIERRA POINTE</t>
  </si>
  <si>
    <t>9E2</t>
  </si>
  <si>
    <t>22-23-05-376-011</t>
  </si>
  <si>
    <t>29851 DEER RUN</t>
  </si>
  <si>
    <t>22-23-05-377-017</t>
  </si>
  <si>
    <t>36764 TANGLEWOOD LN</t>
  </si>
  <si>
    <t>9EB</t>
  </si>
  <si>
    <t>Land Table 9EB</t>
  </si>
  <si>
    <t>22-23-05-377-044</t>
  </si>
  <si>
    <t>29757 DEER RUN</t>
  </si>
  <si>
    <t>22-23-05-377-046</t>
  </si>
  <si>
    <t>29773 DEER RUN</t>
  </si>
  <si>
    <t>22-23-05-377-049</t>
  </si>
  <si>
    <t>29797 DEER RUN</t>
  </si>
  <si>
    <t>22-23-05-377-055</t>
  </si>
  <si>
    <t>36838 TANGLEWOOD LN</t>
  </si>
  <si>
    <t>22-23-05-377-059</t>
  </si>
  <si>
    <t>36843 TANGLEWOOD LN</t>
  </si>
  <si>
    <t>22-23-05-377-077</t>
  </si>
  <si>
    <t>36833 ELK COVE</t>
  </si>
  <si>
    <t>22-23-05-377-078</t>
  </si>
  <si>
    <t>36830 TANGLEWOOD LN</t>
  </si>
  <si>
    <t>22-23-05-378-004</t>
  </si>
  <si>
    <t>29812 DEER RUN</t>
  </si>
  <si>
    <t>22-23-05-401-017</t>
  </si>
  <si>
    <t>30466 FOX CLUB CT</t>
  </si>
  <si>
    <t>EH1</t>
  </si>
  <si>
    <t>LAND TABLE EH1</t>
  </si>
  <si>
    <t>22-23-05-401-023</t>
  </si>
  <si>
    <t>30506 FOX CLUB DR</t>
  </si>
  <si>
    <t>22-23-05-402-010</t>
  </si>
  <si>
    <t>30062 WHITE HALL</t>
  </si>
  <si>
    <t>22-23-05-402-015</t>
  </si>
  <si>
    <t>30369 FOX CLUB DR</t>
  </si>
  <si>
    <t>22-23-05-402-022</t>
  </si>
  <si>
    <t>30439 FOX CLUB DR</t>
  </si>
  <si>
    <t>22-23-05-402-024</t>
  </si>
  <si>
    <t>30457 FOX CLUB DR</t>
  </si>
  <si>
    <t>22-23-05-402-028</t>
  </si>
  <si>
    <t>30143 WHITE HALL CT</t>
  </si>
  <si>
    <t>22-23-05-403-002</t>
  </si>
  <si>
    <t>30061 WHITE HALL</t>
  </si>
  <si>
    <t>22-23-05-404-017</t>
  </si>
  <si>
    <t>30578 FOX CLUB DR</t>
  </si>
  <si>
    <t>22-23-05-427-002</t>
  </si>
  <si>
    <t>30095 FOX CLUB DR</t>
  </si>
  <si>
    <t>22-23-05-427-003</t>
  </si>
  <si>
    <t>30045 FOX CLUB DR</t>
  </si>
  <si>
    <t>22-23-05-429-011</t>
  </si>
  <si>
    <t>35586 BRADFORD CT</t>
  </si>
  <si>
    <t>9EJ</t>
  </si>
  <si>
    <t>Land Table 9EJ</t>
  </si>
  <si>
    <t>22-23-05-451-004</t>
  </si>
  <si>
    <t>29891 WHITE HALL</t>
  </si>
  <si>
    <t>22-23-05-451-008</t>
  </si>
  <si>
    <t>29803 WHITE HALL</t>
  </si>
  <si>
    <t>22-23-05-451-018</t>
  </si>
  <si>
    <t>29725 WHITE HALL</t>
  </si>
  <si>
    <t>22-23-05-452-007</t>
  </si>
  <si>
    <t>29793 HARROW</t>
  </si>
  <si>
    <t>22-23-05-452-009</t>
  </si>
  <si>
    <t>29729 HARROW</t>
  </si>
  <si>
    <t>22-23-05-453-003</t>
  </si>
  <si>
    <t>29828 HARROW</t>
  </si>
  <si>
    <t>22-23-05-453-009</t>
  </si>
  <si>
    <t>29632 HARROW</t>
  </si>
  <si>
    <t>22-23-05-453-014</t>
  </si>
  <si>
    <t>29741 KENLOCH DR</t>
  </si>
  <si>
    <t>22-23-05-453-015</t>
  </si>
  <si>
    <t>29709 KENLOCH DR</t>
  </si>
  <si>
    <t>22-23-05-454-003</t>
  </si>
  <si>
    <t>29506 ANDOVER BD</t>
  </si>
  <si>
    <t>22-23-05-454-012</t>
  </si>
  <si>
    <t>29648 KENLOCH DR</t>
  </si>
  <si>
    <t>22-23-05-476-003</t>
  </si>
  <si>
    <t>35901 KING EDWARD</t>
  </si>
  <si>
    <t>22-23-05-476-005</t>
  </si>
  <si>
    <t>29892 WHITE HALL</t>
  </si>
  <si>
    <t>22-23-05-476-017</t>
  </si>
  <si>
    <t>29883 FOX CLUB DR</t>
  </si>
  <si>
    <t>22-23-05-477-007</t>
  </si>
  <si>
    <t>29853 STANHURST</t>
  </si>
  <si>
    <t>EJ1</t>
  </si>
  <si>
    <t>Land Table EJ1</t>
  </si>
  <si>
    <t>22-23-05-479-009</t>
  </si>
  <si>
    <t>29548 FOX CLUB DR</t>
  </si>
  <si>
    <t>22-23-05-480-005</t>
  </si>
  <si>
    <t>29524 NOVAVALLEY</t>
  </si>
  <si>
    <t>9EC</t>
  </si>
  <si>
    <t>Land Table 9EC</t>
  </si>
  <si>
    <t>22-23-05-480-014</t>
  </si>
  <si>
    <t>29631 NOVA WOODS</t>
  </si>
  <si>
    <t>9E1</t>
  </si>
  <si>
    <t>22-23-05-480-018</t>
  </si>
  <si>
    <t>29655 NOVA WOODS</t>
  </si>
  <si>
    <t>22-23-05-480-029</t>
  </si>
  <si>
    <t>29715 NOVA WOODS</t>
  </si>
  <si>
    <t>22-23-05-480-032</t>
  </si>
  <si>
    <t>29735 NOVA WOODS</t>
  </si>
  <si>
    <t>22-23-05-481-003</t>
  </si>
  <si>
    <t>35736 LANCASHIRE</t>
  </si>
  <si>
    <t>22-23-06-100-023</t>
  </si>
  <si>
    <t>31218 COUNTRY WAY</t>
  </si>
  <si>
    <t>9FB</t>
  </si>
  <si>
    <t>Land Table 9FB</t>
  </si>
  <si>
    <t>22-23-06-100-024</t>
  </si>
  <si>
    <t>31220 COUNTRY WAY</t>
  </si>
  <si>
    <t>9F1</t>
  </si>
  <si>
    <t>22-23-06-100-036</t>
  </si>
  <si>
    <t>31260 COUNTRY WAY</t>
  </si>
  <si>
    <t>22-23-06-100-038</t>
  </si>
  <si>
    <t>31256 COUNTRY WAY</t>
  </si>
  <si>
    <t>22-23-06-100-041</t>
  </si>
  <si>
    <t>31178 COUNTRY WAY</t>
  </si>
  <si>
    <t>22-23-06-100-063</t>
  </si>
  <si>
    <t>38812 COUNTRY CR</t>
  </si>
  <si>
    <t>22-23-06-100-073</t>
  </si>
  <si>
    <t>31162 COUNTRY WAY</t>
  </si>
  <si>
    <t>22-23-06-100-074</t>
  </si>
  <si>
    <t>31164 COUNTRY WAY</t>
  </si>
  <si>
    <t>22-23-06-100-078</t>
  </si>
  <si>
    <t>31152 COUNTRY WAY</t>
  </si>
  <si>
    <t>22-23-06-100-081</t>
  </si>
  <si>
    <t>31120 COUNTRY WAY</t>
  </si>
  <si>
    <t>22-23-06-100-087</t>
  </si>
  <si>
    <t>31128 COUNTRY WAY</t>
  </si>
  <si>
    <t>22-23-06-100-101</t>
  </si>
  <si>
    <t>38839 COUNTRY CR</t>
  </si>
  <si>
    <t>22-23-06-100-105</t>
  </si>
  <si>
    <t>38851 COUNTRY CR</t>
  </si>
  <si>
    <t>22-23-06-100-111</t>
  </si>
  <si>
    <t>38863 COUNTRY CR</t>
  </si>
  <si>
    <t>22-23-06-100-117</t>
  </si>
  <si>
    <t>38860 COUNTRY CR</t>
  </si>
  <si>
    <t>22-23-06-100-133</t>
  </si>
  <si>
    <t>38842 COUNTRY CR</t>
  </si>
  <si>
    <t>22-23-06-100-134</t>
  </si>
  <si>
    <t>38844 COUNTRY CR</t>
  </si>
  <si>
    <t>22-23-06-100-135</t>
  </si>
  <si>
    <t>38846 COUNTRY CR</t>
  </si>
  <si>
    <t>22-23-06-100-148</t>
  </si>
  <si>
    <t>38930 COUNTRY CR</t>
  </si>
  <si>
    <t>22-23-06-100-154</t>
  </si>
  <si>
    <t>38887 COUNTRY CR</t>
  </si>
  <si>
    <t>22-23-06-100-157</t>
  </si>
  <si>
    <t>38881 COUNTRY CR</t>
  </si>
  <si>
    <t>22-23-06-100-166</t>
  </si>
  <si>
    <t>38907 COUNTRY CR</t>
  </si>
  <si>
    <t>22-23-06-100-170</t>
  </si>
  <si>
    <t>38935 COUNTRY CR</t>
  </si>
  <si>
    <t>22-23-06-100-179</t>
  </si>
  <si>
    <t>38961 COUNTRY CR</t>
  </si>
  <si>
    <t>22-23-06-100-183</t>
  </si>
  <si>
    <t>38949 COUNTRY CR</t>
  </si>
  <si>
    <t>22-23-06-100-184</t>
  </si>
  <si>
    <t>38947 COUNTRY CR</t>
  </si>
  <si>
    <t>22-23-06-100-204</t>
  </si>
  <si>
    <t>31139 COUNTRY BLUFF</t>
  </si>
  <si>
    <t>22-23-06-100-206</t>
  </si>
  <si>
    <t>31127 COUNTRY BLUFF</t>
  </si>
  <si>
    <t>22-23-06-100-208</t>
  </si>
  <si>
    <t>31131 COUNTRY BLUFF</t>
  </si>
  <si>
    <t>22-23-06-100-220</t>
  </si>
  <si>
    <t>31120 COUNTRY BLUFF</t>
  </si>
  <si>
    <t>22-23-06-100-227</t>
  </si>
  <si>
    <t>31176 COUNTRY BLUFF</t>
  </si>
  <si>
    <t>22-23-06-100-231</t>
  </si>
  <si>
    <t>31168 COUNTRY BLUFF</t>
  </si>
  <si>
    <t>22-23-06-101-009</t>
  </si>
  <si>
    <t>31177 ESTATE WOODS</t>
  </si>
  <si>
    <t>FE1</t>
  </si>
  <si>
    <t>Land Table FE1</t>
  </si>
  <si>
    <t>22-23-06-101-013</t>
  </si>
  <si>
    <t>31238 ESTATE WOODS</t>
  </si>
  <si>
    <t>22-23-06-103-004</t>
  </si>
  <si>
    <t>31045 PINE CONE</t>
  </si>
  <si>
    <t>FA1</t>
  </si>
  <si>
    <t>LAND TABLE FA1</t>
  </si>
  <si>
    <t>22-23-06-151-002</t>
  </si>
  <si>
    <t>39366 LILLY COURT</t>
  </si>
  <si>
    <t>FF1</t>
  </si>
  <si>
    <t>Land Table FF1</t>
  </si>
  <si>
    <t>22-23-06-178-021</t>
  </si>
  <si>
    <t>38661 MYSTIC CT</t>
  </si>
  <si>
    <t>22-23-06-178-024</t>
  </si>
  <si>
    <t>38666 MYSTIC CT</t>
  </si>
  <si>
    <t>TUDOR</t>
  </si>
  <si>
    <t>22-23-06-179-015</t>
  </si>
  <si>
    <t>30722 KNIGHTON</t>
  </si>
  <si>
    <t>22-23-06-179-020</t>
  </si>
  <si>
    <t>30802 KNIGHTON</t>
  </si>
  <si>
    <t>22-23-06-203-004</t>
  </si>
  <si>
    <t>31170 COUNTRY RIDGE CR</t>
  </si>
  <si>
    <t>22-23-06-204-005</t>
  </si>
  <si>
    <t>30989 COUNTRY RIDGE CR</t>
  </si>
  <si>
    <t>22-23-06-204-021</t>
  </si>
  <si>
    <t>30840 SUNDERLAND DR</t>
  </si>
  <si>
    <t>22-23-06-205-014</t>
  </si>
  <si>
    <t>30953 SUNDERLAND DR</t>
  </si>
  <si>
    <t>22-23-06-226-008</t>
  </si>
  <si>
    <t>37424 LEGENDS TRAIL</t>
  </si>
  <si>
    <t>9FA</t>
  </si>
  <si>
    <t>LAND TABLE 9FA</t>
  </si>
  <si>
    <t>22-23-06-226-010</t>
  </si>
  <si>
    <t>37432 LEGENDS TRAIL</t>
  </si>
  <si>
    <t>22-23-06-226-012</t>
  </si>
  <si>
    <t>37440 LEGENDS TRAIL</t>
  </si>
  <si>
    <t>22-23-06-226-017</t>
  </si>
  <si>
    <t>37478 LEGENDS TRAIL</t>
  </si>
  <si>
    <t>22-23-06-226-023</t>
  </si>
  <si>
    <t>37524 LEGENDS TRAIL</t>
  </si>
  <si>
    <t>22-23-06-226-033</t>
  </si>
  <si>
    <t>37505 LEGENDS TRAIL</t>
  </si>
  <si>
    <t>22-23-06-227-006</t>
  </si>
  <si>
    <t>31231 COUNTRY RIDGE CR</t>
  </si>
  <si>
    <t>22-23-06-228-002</t>
  </si>
  <si>
    <t>31226 COUNTRY RIDGE CR</t>
  </si>
  <si>
    <t>22-23-06-230-017</t>
  </si>
  <si>
    <t>31281 COUNTRY RIDGE CR</t>
  </si>
  <si>
    <t>22-23-06-252-013</t>
  </si>
  <si>
    <t>37853 GLENGROVE</t>
  </si>
  <si>
    <t>22-23-06-253-002</t>
  </si>
  <si>
    <t>30753 SUNDERLAND DR</t>
  </si>
  <si>
    <t>22-23-06-253-011</t>
  </si>
  <si>
    <t>37766 GLENGROVE</t>
  </si>
  <si>
    <t>22-23-06-254-003</t>
  </si>
  <si>
    <t>37908 SUNDERLAND CT</t>
  </si>
  <si>
    <t>22-23-06-276-001</t>
  </si>
  <si>
    <t>30769 COUNTRY RIDGE CR</t>
  </si>
  <si>
    <t>22-23-06-276-013</t>
  </si>
  <si>
    <t>30841 COUNTRY RIDGE CR</t>
  </si>
  <si>
    <t>22-23-06-278-004</t>
  </si>
  <si>
    <t>37569 EMERALD FOREST</t>
  </si>
  <si>
    <t>22-23-06-278-005</t>
  </si>
  <si>
    <t>37581 EMERALD FOREST</t>
  </si>
  <si>
    <t>22-23-06-301-017</t>
  </si>
  <si>
    <t>30416 STRATFORD</t>
  </si>
  <si>
    <t>FB1</t>
  </si>
  <si>
    <t>LAND TABLE FB1</t>
  </si>
  <si>
    <t>22-23-06-301-021</t>
  </si>
  <si>
    <t>39101 OXBOW</t>
  </si>
  <si>
    <t>22-23-06-301-026</t>
  </si>
  <si>
    <t>30304 STRATFORD</t>
  </si>
  <si>
    <t>22-23-06-301-031</t>
  </si>
  <si>
    <t>39000 LANCASTER</t>
  </si>
  <si>
    <t>22-23-06-301-034</t>
  </si>
  <si>
    <t>38916 LANCASTER</t>
  </si>
  <si>
    <t>22-23-06-303-009</t>
  </si>
  <si>
    <t>38853 LANCASTER</t>
  </si>
  <si>
    <t>22-23-06-327-003</t>
  </si>
  <si>
    <t>38859 HOLSWORTH</t>
  </si>
  <si>
    <t>22-23-06-328-001</t>
  </si>
  <si>
    <t>30498 KNIGHTON</t>
  </si>
  <si>
    <t>22-23-06-328-007</t>
  </si>
  <si>
    <t>30426 KNIGHTON</t>
  </si>
  <si>
    <t>22-23-06-328-010</t>
  </si>
  <si>
    <t>38680 LANCASTER</t>
  </si>
  <si>
    <t>22-23-06-328-014</t>
  </si>
  <si>
    <t>38540 LANCASTER</t>
  </si>
  <si>
    <t>22-23-06-328-019</t>
  </si>
  <si>
    <t>30422 ASTON</t>
  </si>
  <si>
    <t>22-23-06-378-004</t>
  </si>
  <si>
    <t>30226 KINGSWAY DR</t>
  </si>
  <si>
    <t>FC1</t>
  </si>
  <si>
    <t>LAND TABLE FC1</t>
  </si>
  <si>
    <t>22-23-06-401-003</t>
  </si>
  <si>
    <t>38326 LANCASTER</t>
  </si>
  <si>
    <t>22-23-06-401-016</t>
  </si>
  <si>
    <t>38168 LANCASTER</t>
  </si>
  <si>
    <t>22-23-06-402-003</t>
  </si>
  <si>
    <t>30448 SUNDERLAND DR</t>
  </si>
  <si>
    <t>22-23-06-403-004</t>
  </si>
  <si>
    <t>38293 LANCASTER</t>
  </si>
  <si>
    <t>22-23-06-403-005</t>
  </si>
  <si>
    <t>38265 LANCASTER</t>
  </si>
  <si>
    <t>22-23-06-403-008</t>
  </si>
  <si>
    <t>30329 CASTLEFORD</t>
  </si>
  <si>
    <t>22-23-06-403-014</t>
  </si>
  <si>
    <t>30342 CASTLEFORD</t>
  </si>
  <si>
    <t>22-23-06-403-022</t>
  </si>
  <si>
    <t>37993 LANCASTER</t>
  </si>
  <si>
    <t>22-23-06-403-028</t>
  </si>
  <si>
    <t>30329 SOUTHAMPTON</t>
  </si>
  <si>
    <t>FD1</t>
  </si>
  <si>
    <t>Land Table FD1</t>
  </si>
  <si>
    <t>22-23-06-403-036</t>
  </si>
  <si>
    <t>38412 KINGSWAY CT</t>
  </si>
  <si>
    <t>22-23-06-403-045</t>
  </si>
  <si>
    <t>30100 KINGSWAY DR</t>
  </si>
  <si>
    <t>22-23-06-427-012</t>
  </si>
  <si>
    <t>37753 HOLLYHEAD</t>
  </si>
  <si>
    <t>22-23-06-430-008</t>
  </si>
  <si>
    <t>30290 ESSEX DR</t>
  </si>
  <si>
    <t>22-23-06-430-014</t>
  </si>
  <si>
    <t>29751 ESSEX CT</t>
  </si>
  <si>
    <t>22-23-06-431-004</t>
  </si>
  <si>
    <t>30177 SOUTHAMPTON</t>
  </si>
  <si>
    <t>22-23-06-451-008</t>
  </si>
  <si>
    <t>29951 WERTHAM</t>
  </si>
  <si>
    <t>22-23-06-451-012</t>
  </si>
  <si>
    <t>29775 WERTHAM</t>
  </si>
  <si>
    <t>22-23-06-452-018</t>
  </si>
  <si>
    <t>37774 FLEETWOOD</t>
  </si>
  <si>
    <t>22-23-06-453-006</t>
  </si>
  <si>
    <t>37725 BLOSSOM LN</t>
  </si>
  <si>
    <t>22-23-06-453-010</t>
  </si>
  <si>
    <t>30030 KINGSWAY DR</t>
  </si>
  <si>
    <t>22-23-06-477-004</t>
  </si>
  <si>
    <t>37627 DORCHESTER DR</t>
  </si>
  <si>
    <t>22-23-06-478-022</t>
  </si>
  <si>
    <t>29676 DORCHESTER CT</t>
  </si>
  <si>
    <t>22-23-06-478-023</t>
  </si>
  <si>
    <t>37636 DORCHESTER DR</t>
  </si>
  <si>
    <t>22-23-07-101-010</t>
  </si>
  <si>
    <t>39025 KENNEDY</t>
  </si>
  <si>
    <t>GA1</t>
  </si>
  <si>
    <t>LAND TABLE GA1</t>
  </si>
  <si>
    <t>22-23-07-101-023</t>
  </si>
  <si>
    <t>39100 GENEVA</t>
  </si>
  <si>
    <t>22-23-07-103-001</t>
  </si>
  <si>
    <t>29649 STRATHMORE</t>
  </si>
  <si>
    <t>CAPE COD</t>
  </si>
  <si>
    <t>22-23-07-103-017</t>
  </si>
  <si>
    <t>39341 FULTON</t>
  </si>
  <si>
    <t>22-23-07-103-020</t>
  </si>
  <si>
    <t>39222 GENEVA</t>
  </si>
  <si>
    <t>22-23-07-103-027</t>
  </si>
  <si>
    <t>39334 KENNEDY</t>
  </si>
  <si>
    <t>22-23-07-104-002</t>
  </si>
  <si>
    <t>29628 STRATHMORE</t>
  </si>
  <si>
    <t>22-23-07-127-013</t>
  </si>
  <si>
    <t>38714 CHESSINGTON</t>
  </si>
  <si>
    <t>9GE</t>
  </si>
  <si>
    <t>Land Table 9GE</t>
  </si>
  <si>
    <t>22-23-07-127-023</t>
  </si>
  <si>
    <t>38600 CHESSINGTON</t>
  </si>
  <si>
    <t>22-23-07-127-042</t>
  </si>
  <si>
    <t>38455 CHESSINGTON</t>
  </si>
  <si>
    <t>22-23-07-127-045</t>
  </si>
  <si>
    <t>38448 DARBYSHIRE</t>
  </si>
  <si>
    <t>22-23-07-127-048</t>
  </si>
  <si>
    <t>38526 DARBYSHIRE</t>
  </si>
  <si>
    <t>22-23-07-127-050</t>
  </si>
  <si>
    <t>38481 BRANDMILL</t>
  </si>
  <si>
    <t>22-23-07-127-052</t>
  </si>
  <si>
    <t>38421 BRANDMILL</t>
  </si>
  <si>
    <t>22-23-07-127-067</t>
  </si>
  <si>
    <t>29392 REGENTS POINTE</t>
  </si>
  <si>
    <t>22-23-07-127-082</t>
  </si>
  <si>
    <t>29360 BREEZEWOOD</t>
  </si>
  <si>
    <t>22-23-07-127-087</t>
  </si>
  <si>
    <t>38322 WYNMAR</t>
  </si>
  <si>
    <t>22-23-07-127-097</t>
  </si>
  <si>
    <t>38573 GLANSTONBERRY</t>
  </si>
  <si>
    <t>22-23-07-127-106</t>
  </si>
  <si>
    <t>38475 EVONSHIRE</t>
  </si>
  <si>
    <t>22-23-07-127-132</t>
  </si>
  <si>
    <t>38343 ASHBROOKE</t>
  </si>
  <si>
    <t>22-23-07-127-134</t>
  </si>
  <si>
    <t>29448 BREEZEWOOD</t>
  </si>
  <si>
    <t>22-23-07-151-007</t>
  </si>
  <si>
    <t>29161 WILTON DR</t>
  </si>
  <si>
    <t>22-23-07-152-016</t>
  </si>
  <si>
    <t>39118 POINT</t>
  </si>
  <si>
    <t>22-23-07-152-017</t>
  </si>
  <si>
    <t>28867 PIEDMONT</t>
  </si>
  <si>
    <t>22-23-07-152-020</t>
  </si>
  <si>
    <t>39151 HORTON</t>
  </si>
  <si>
    <t>22-23-07-152-022</t>
  </si>
  <si>
    <t>39239 HORTON</t>
  </si>
  <si>
    <t>22-23-07-152-024</t>
  </si>
  <si>
    <t>39319 HORTON</t>
  </si>
  <si>
    <t>22-23-07-154-008</t>
  </si>
  <si>
    <t>29157 GLENBROOK</t>
  </si>
  <si>
    <t>22-23-07-155-005</t>
  </si>
  <si>
    <t>39088 WILTON CT</t>
  </si>
  <si>
    <t>22-23-07-155-008</t>
  </si>
  <si>
    <t>39003 WILTON CT</t>
  </si>
  <si>
    <t>22-23-07-155-012</t>
  </si>
  <si>
    <t>39167 WILTON CT</t>
  </si>
  <si>
    <t>22-23-07-155-013</t>
  </si>
  <si>
    <t>39205 WILTON CT</t>
  </si>
  <si>
    <t>22-23-07-155-016</t>
  </si>
  <si>
    <t>39284 HORTON</t>
  </si>
  <si>
    <t>22-23-07-155-018</t>
  </si>
  <si>
    <t>39198 HORTON</t>
  </si>
  <si>
    <t>22-23-07-155-026</t>
  </si>
  <si>
    <t>38874 HORTON</t>
  </si>
  <si>
    <t>22-23-07-155-045</t>
  </si>
  <si>
    <t>39217 GENEVA</t>
  </si>
  <si>
    <t>22-23-07-155-046</t>
  </si>
  <si>
    <t>39239 GENEVA</t>
  </si>
  <si>
    <t>22-23-07-176-002</t>
  </si>
  <si>
    <t>28918 GLENBROOK</t>
  </si>
  <si>
    <t>22-23-07-177-001</t>
  </si>
  <si>
    <t>28853 GLENBROOK</t>
  </si>
  <si>
    <t>22-23-07-201-010</t>
  </si>
  <si>
    <t>38105 LANTERN HILL</t>
  </si>
  <si>
    <t>9GI</t>
  </si>
  <si>
    <t>Land Table 9GI</t>
  </si>
  <si>
    <t>22-23-07-201-012</t>
  </si>
  <si>
    <t>38151 LANTERN HILL</t>
  </si>
  <si>
    <t>22-23-07-226-005</t>
  </si>
  <si>
    <t>37573 TURNBERRY</t>
  </si>
  <si>
    <t>GD1</t>
  </si>
  <si>
    <t>LAND TABLE GD1</t>
  </si>
  <si>
    <t>22-23-07-227-010</t>
  </si>
  <si>
    <t>29260 AUGUSTA</t>
  </si>
  <si>
    <t>22-23-07-227-019</t>
  </si>
  <si>
    <t>37680 MCKENZIE</t>
  </si>
  <si>
    <t>22-23-07-227-026</t>
  </si>
  <si>
    <t>37697 MCKENZIE</t>
  </si>
  <si>
    <t>22-23-07-251-007</t>
  </si>
  <si>
    <t>28875 SPYGLASS</t>
  </si>
  <si>
    <t>22-23-07-251-008</t>
  </si>
  <si>
    <t>28853 SPYGLASS</t>
  </si>
  <si>
    <t>22-23-07-252-003</t>
  </si>
  <si>
    <t>28717 HIDDEN TRAIL</t>
  </si>
  <si>
    <t>9GF</t>
  </si>
  <si>
    <t>Land Table 9GF</t>
  </si>
  <si>
    <t>22-23-07-252-012</t>
  </si>
  <si>
    <t>28753 HIDDEN TRAIL</t>
  </si>
  <si>
    <t>22-23-07-252-013</t>
  </si>
  <si>
    <t>28757 HIDDEN TRAIL</t>
  </si>
  <si>
    <t>22-23-07-252-030</t>
  </si>
  <si>
    <t>28835 HIDDEN TRAIL</t>
  </si>
  <si>
    <t>22-23-07-252-032</t>
  </si>
  <si>
    <t>28847 HIDDEN TRAIL</t>
  </si>
  <si>
    <t>22-23-07-252-035</t>
  </si>
  <si>
    <t>28830 HIDDEN TRAIL</t>
  </si>
  <si>
    <t>22-23-07-252-040</t>
  </si>
  <si>
    <t>28810 HIDDEN TRAIL</t>
  </si>
  <si>
    <t>22-23-07-252-042</t>
  </si>
  <si>
    <t>28790 HIDDEN TRAIL</t>
  </si>
  <si>
    <t>22-23-07-252-046</t>
  </si>
  <si>
    <t>28756 HIDDEN TRAIL</t>
  </si>
  <si>
    <t>22-23-07-252-047</t>
  </si>
  <si>
    <t>28748 HIDDEN TRAIL</t>
  </si>
  <si>
    <t>22-23-07-252-050</t>
  </si>
  <si>
    <t>28726 HIDDEN TRAIL</t>
  </si>
  <si>
    <t>22-23-07-253-008</t>
  </si>
  <si>
    <t>28899 HIDDEN TRAIL</t>
  </si>
  <si>
    <t>9GG</t>
  </si>
  <si>
    <t>22-23-07-253-016</t>
  </si>
  <si>
    <t>28906 HIDDEN TRAIL</t>
  </si>
  <si>
    <t>22-23-07-253-021</t>
  </si>
  <si>
    <t>28890 HIDDEN TRAIL</t>
  </si>
  <si>
    <t>22-23-07-276-005</t>
  </si>
  <si>
    <t>37566 CHERRY HILL</t>
  </si>
  <si>
    <t>22-23-07-278-003</t>
  </si>
  <si>
    <t>37651 EAGLE TRACE</t>
  </si>
  <si>
    <t>22-23-07-302-010</t>
  </si>
  <si>
    <t>39137 PLUM BROOK CT</t>
  </si>
  <si>
    <t>GB1</t>
  </si>
  <si>
    <t>Land Table GB1</t>
  </si>
  <si>
    <t>22-23-07-302-012</t>
  </si>
  <si>
    <t>39171 PLUMBROOK DR</t>
  </si>
  <si>
    <t>22-23-07-302-013</t>
  </si>
  <si>
    <t>39376 HEATHERBROOK DR</t>
  </si>
  <si>
    <t>22-23-07-302-017</t>
  </si>
  <si>
    <t>28519 HEATHERBROOK CT</t>
  </si>
  <si>
    <t>22-23-07-302-026</t>
  </si>
  <si>
    <t>39284 HEATHERBROOK DR</t>
  </si>
  <si>
    <t>22-23-07-304-002</t>
  </si>
  <si>
    <t>39339 HEATHERBROOK DR</t>
  </si>
  <si>
    <t>22-23-07-304-008</t>
  </si>
  <si>
    <t>39249 PLUMBROOK DR</t>
  </si>
  <si>
    <t>22-23-07-304-012</t>
  </si>
  <si>
    <t>39335 PLUMBROOK DR</t>
  </si>
  <si>
    <t>22-23-07-304-014</t>
  </si>
  <si>
    <t>39365 PLUMBROOK DR</t>
  </si>
  <si>
    <t>22-23-07-305-007</t>
  </si>
  <si>
    <t>39316 PLUMBROOK DR</t>
  </si>
  <si>
    <t>22-23-07-305-012</t>
  </si>
  <si>
    <t>39386 PLUMBROOK DR</t>
  </si>
  <si>
    <t>22-23-07-306-001</t>
  </si>
  <si>
    <t>39214 HEATHERBROOK DR</t>
  </si>
  <si>
    <t>22-23-07-307-016</t>
  </si>
  <si>
    <t>39236 SILVERTHORNE BEND</t>
  </si>
  <si>
    <t>9GJ</t>
  </si>
  <si>
    <t>Land Table 9GJ</t>
  </si>
  <si>
    <t>22-23-07-307-019</t>
  </si>
  <si>
    <t>39256 SILVERTHORNE BEND</t>
  </si>
  <si>
    <t>22-23-07-326-004</t>
  </si>
  <si>
    <t>38870 PLUMBROOK DR</t>
  </si>
  <si>
    <t>22-23-07-327-010</t>
  </si>
  <si>
    <t>38655 CEDARBROOK</t>
  </si>
  <si>
    <t>22-23-07-327-012</t>
  </si>
  <si>
    <t>38666 OAKBROOK</t>
  </si>
  <si>
    <t>22-23-07-328-006</t>
  </si>
  <si>
    <t>38827 PLUMBROOK DR</t>
  </si>
  <si>
    <t>22-23-07-328-013</t>
  </si>
  <si>
    <t>38729 PLUMBROOK DR</t>
  </si>
  <si>
    <t>22-23-07-351-002</t>
  </si>
  <si>
    <t>28003 COPPER CREEK</t>
  </si>
  <si>
    <t>GC1</t>
  </si>
  <si>
    <t>Land Table GC1</t>
  </si>
  <si>
    <t>22-23-07-351-006</t>
  </si>
  <si>
    <t>27939 COPPER CREEK</t>
  </si>
  <si>
    <t>22-23-07-351-008</t>
  </si>
  <si>
    <t>27907 COPPER CREEK</t>
  </si>
  <si>
    <t>22-23-07-376-015</t>
  </si>
  <si>
    <t>28030 COPPER CREEK</t>
  </si>
  <si>
    <t>22-23-07-376-020</t>
  </si>
  <si>
    <t>27934 COPPER CREEK</t>
  </si>
  <si>
    <t>22-23-07-401-008</t>
  </si>
  <si>
    <t>38218 FRENCH POND</t>
  </si>
  <si>
    <t>9GB</t>
  </si>
  <si>
    <t>Land Table 9GB</t>
  </si>
  <si>
    <t>22-23-07-401-014</t>
  </si>
  <si>
    <t>28093 HICKORY</t>
  </si>
  <si>
    <t>22-23-07-401-023</t>
  </si>
  <si>
    <t>38317 GOLFVIEW</t>
  </si>
  <si>
    <t>22-23-07-401-027</t>
  </si>
  <si>
    <t>38318 GOLFVIEW</t>
  </si>
  <si>
    <t>22-23-07-401-033</t>
  </si>
  <si>
    <t>38303 GOLFVIEW</t>
  </si>
  <si>
    <t>22-23-07-402-002</t>
  </si>
  <si>
    <t>28092 GOLF POINTE</t>
  </si>
  <si>
    <t>9GH</t>
  </si>
  <si>
    <t>22-23-07-402-007</t>
  </si>
  <si>
    <t>28168 GOLF POINTE</t>
  </si>
  <si>
    <t>22-23-07-402-032</t>
  </si>
  <si>
    <t>28586 GOLF POINTE</t>
  </si>
  <si>
    <t>22-23-07-402-034</t>
  </si>
  <si>
    <t>28610 GOLF POINTE</t>
  </si>
  <si>
    <t>22-23-07-402-038</t>
  </si>
  <si>
    <t>28640 GOLF POINTE</t>
  </si>
  <si>
    <t>PTA</t>
  </si>
  <si>
    <t>22-23-07-402-069</t>
  </si>
  <si>
    <t>28235 GOLF POINTE</t>
  </si>
  <si>
    <t>22-23-07-402-081</t>
  </si>
  <si>
    <t>28099 GOLF POINTE</t>
  </si>
  <si>
    <t>22-23-07-426-008</t>
  </si>
  <si>
    <t>37844 AMBER DR</t>
  </si>
  <si>
    <t>9G1</t>
  </si>
  <si>
    <t>Land Table 9GA</t>
  </si>
  <si>
    <t>22-23-07-426-009</t>
  </si>
  <si>
    <t>37855 AMBER DR</t>
  </si>
  <si>
    <t>22-23-07-426-024</t>
  </si>
  <si>
    <t>37846 SIENA</t>
  </si>
  <si>
    <t>9GA</t>
  </si>
  <si>
    <t>22-23-07-426-027</t>
  </si>
  <si>
    <t>37828 SIENA</t>
  </si>
  <si>
    <t>22-23-07-426-028</t>
  </si>
  <si>
    <t>37849 SIENA</t>
  </si>
  <si>
    <t>22-23-07-426-037</t>
  </si>
  <si>
    <t>37793 SIENA</t>
  </si>
  <si>
    <t>22-23-07-426-056</t>
  </si>
  <si>
    <t>37693 RUSSETT</t>
  </si>
  <si>
    <t>22-23-07-426-058</t>
  </si>
  <si>
    <t>37681 RUSSETT</t>
  </si>
  <si>
    <t>22-23-07-426-084</t>
  </si>
  <si>
    <t>37650 RUSSETT</t>
  </si>
  <si>
    <t>22-23-07-427-009</t>
  </si>
  <si>
    <t>37536 BURTON CT</t>
  </si>
  <si>
    <t>9GC</t>
  </si>
  <si>
    <t>Land Table 9GC</t>
  </si>
  <si>
    <t>22-23-07-427-012</t>
  </si>
  <si>
    <t>37560 BURTON CT</t>
  </si>
  <si>
    <t>22-23-07-427-024</t>
  </si>
  <si>
    <t>37684 BURTON DR</t>
  </si>
  <si>
    <t>22-23-07-427-039</t>
  </si>
  <si>
    <t>37550 AVON LN</t>
  </si>
  <si>
    <t>22-23-07-427-042</t>
  </si>
  <si>
    <t>37628 AVON CR</t>
  </si>
  <si>
    <t>22-23-07-427-048</t>
  </si>
  <si>
    <t>37688 AVON LN</t>
  </si>
  <si>
    <t>22-23-07-427-062</t>
  </si>
  <si>
    <t>28119 WARWICK</t>
  </si>
  <si>
    <t>22-23-07-427-066</t>
  </si>
  <si>
    <t>28110 WARWICK</t>
  </si>
  <si>
    <t>22-23-07-427-067</t>
  </si>
  <si>
    <t>28118 WARWICK</t>
  </si>
  <si>
    <t>22-23-07-427-071</t>
  </si>
  <si>
    <t>37813 AVON LN</t>
  </si>
  <si>
    <t>22-23-07-451-010</t>
  </si>
  <si>
    <t>28042 HICKORY</t>
  </si>
  <si>
    <t>9GD</t>
  </si>
  <si>
    <t>22-23-07-451-022</t>
  </si>
  <si>
    <t>28052 HICKORY</t>
  </si>
  <si>
    <t>22-23-08-100-022</t>
  </si>
  <si>
    <t>29441 LAUREL</t>
  </si>
  <si>
    <t>9HB</t>
  </si>
  <si>
    <t>22-23-08-100-027</t>
  </si>
  <si>
    <t>29435 LAUREL</t>
  </si>
  <si>
    <t>22-23-08-100-029</t>
  </si>
  <si>
    <t>29409 LAUREL</t>
  </si>
  <si>
    <t>22-23-08-100-053</t>
  </si>
  <si>
    <t>29369 LAUREL</t>
  </si>
  <si>
    <t>22-23-08-100-054</t>
  </si>
  <si>
    <t>29371 LAUREL</t>
  </si>
  <si>
    <t>22-23-08-100-058</t>
  </si>
  <si>
    <t>29363 LAUREL</t>
  </si>
  <si>
    <t>22-23-08-100-061</t>
  </si>
  <si>
    <t>29368 LAUREL</t>
  </si>
  <si>
    <t>22-23-08-100-064</t>
  </si>
  <si>
    <t>29374 LAUREL</t>
  </si>
  <si>
    <t>22-23-08-100-067</t>
  </si>
  <si>
    <t>29364 LAUREL</t>
  </si>
  <si>
    <t>22-23-08-100-077</t>
  </si>
  <si>
    <t>29318 LAUREL</t>
  </si>
  <si>
    <t>22-23-08-100-088</t>
  </si>
  <si>
    <t>29263 LAUREL</t>
  </si>
  <si>
    <t>22-23-08-100-090</t>
  </si>
  <si>
    <t>29275 LAUREL</t>
  </si>
  <si>
    <t>22-23-08-100-103</t>
  </si>
  <si>
    <t>29258 LAUREL</t>
  </si>
  <si>
    <t>22-23-08-100-111</t>
  </si>
  <si>
    <t>29250 LAUREL</t>
  </si>
  <si>
    <t>22-23-08-100-117</t>
  </si>
  <si>
    <t>29486 LAUREL</t>
  </si>
  <si>
    <t>22-23-08-101-013</t>
  </si>
  <si>
    <t>29386 CHELSEA CROSSING</t>
  </si>
  <si>
    <t>9HD</t>
  </si>
  <si>
    <t>Land Table 9HD</t>
  </si>
  <si>
    <t>22-23-08-101-015</t>
  </si>
  <si>
    <t>29342 CHELSEA CROSSING</t>
  </si>
  <si>
    <t>22-23-08-101-016</t>
  </si>
  <si>
    <t>29324 CHELSEA CROSSING</t>
  </si>
  <si>
    <t>22-23-08-126-004</t>
  </si>
  <si>
    <t>29469 ARLINGTON WAY</t>
  </si>
  <si>
    <t>HB1</t>
  </si>
  <si>
    <t>Land Table HB1</t>
  </si>
  <si>
    <t>22-23-08-126-019</t>
  </si>
  <si>
    <t>29153 SHENANDOAH</t>
  </si>
  <si>
    <t>22-23-08-126-020</t>
  </si>
  <si>
    <t>29147 SHENANDOAH</t>
  </si>
  <si>
    <t>22-23-08-126-025</t>
  </si>
  <si>
    <t>29107 SHENANDOAH</t>
  </si>
  <si>
    <t>22-23-08-128-003</t>
  </si>
  <si>
    <t>29504 SHENANDOAH</t>
  </si>
  <si>
    <t>22-23-08-128-014</t>
  </si>
  <si>
    <t>29266 VALLEY BEND CT</t>
  </si>
  <si>
    <t>22-23-08-129-022</t>
  </si>
  <si>
    <t>29144 SHENANDOAH</t>
  </si>
  <si>
    <t>22-23-08-151-002</t>
  </si>
  <si>
    <t>28759 WINTERGREEN DR</t>
  </si>
  <si>
    <t>9HE</t>
  </si>
  <si>
    <t>Land Table 9HE</t>
  </si>
  <si>
    <t>22-23-08-151-009</t>
  </si>
  <si>
    <t>28719 WINTERGREEN DR</t>
  </si>
  <si>
    <t>22-23-08-176-009</t>
  </si>
  <si>
    <t>29147 LEESBURG</t>
  </si>
  <si>
    <t>22-23-08-176-014</t>
  </si>
  <si>
    <t>29059 FOREST HILL DR</t>
  </si>
  <si>
    <t>22-23-08-178-006</t>
  </si>
  <si>
    <t>29114 FOREST HILL CT</t>
  </si>
  <si>
    <t>22-23-08-178-008</t>
  </si>
  <si>
    <t>28997 FOREST HILL DR</t>
  </si>
  <si>
    <t>22-23-08-179-012</t>
  </si>
  <si>
    <t>29034 FOREST HILL DR</t>
  </si>
  <si>
    <t>22-23-08-201-003</t>
  </si>
  <si>
    <t>29405 BIRCHCREST WAY</t>
  </si>
  <si>
    <t>HD1</t>
  </si>
  <si>
    <t>Land Table HD1</t>
  </si>
  <si>
    <t>22-23-08-201-006</t>
  </si>
  <si>
    <t>29307 BIRCHCREST WAY</t>
  </si>
  <si>
    <t>22-23-08-201-022</t>
  </si>
  <si>
    <t>29463 CRAWFORD COURT</t>
  </si>
  <si>
    <t>9HG</t>
  </si>
  <si>
    <t>Land Table 9HG</t>
  </si>
  <si>
    <t>22-23-08-202-005</t>
  </si>
  <si>
    <t>29298 APPLE BLOSSOM</t>
  </si>
  <si>
    <t>22-23-08-202-007</t>
  </si>
  <si>
    <t>29234 APPLE BLOSSOM</t>
  </si>
  <si>
    <t>22-23-08-202-008</t>
  </si>
  <si>
    <t>29202 APPLE BLOSSOM</t>
  </si>
  <si>
    <t>22-23-08-202-012</t>
  </si>
  <si>
    <t>29072 APPLE BLOSSOM</t>
  </si>
  <si>
    <t>22-23-08-202-016</t>
  </si>
  <si>
    <t>29311 PARAMOUNT COURT</t>
  </si>
  <si>
    <t>9HF</t>
  </si>
  <si>
    <t>Land Table 9HF</t>
  </si>
  <si>
    <t>22-23-08-202-019</t>
  </si>
  <si>
    <t>29329 PARAMOUNT COURT</t>
  </si>
  <si>
    <t>22-23-08-204-004</t>
  </si>
  <si>
    <t>29445 VALLEY BEND</t>
  </si>
  <si>
    <t>22-23-08-205-001</t>
  </si>
  <si>
    <t>29544 SHENANDOAH</t>
  </si>
  <si>
    <t>22-23-08-206-012</t>
  </si>
  <si>
    <t>29137 FOREST HILL DR</t>
  </si>
  <si>
    <t>22-23-08-228-007</t>
  </si>
  <si>
    <t>28840 NOTTOWAY</t>
  </si>
  <si>
    <t>HE1</t>
  </si>
  <si>
    <t>Land Table HE1</t>
  </si>
  <si>
    <t>22-23-08-229-012</t>
  </si>
  <si>
    <t>35599 WOODFIELD DR</t>
  </si>
  <si>
    <t>9HA</t>
  </si>
  <si>
    <t>Land Table 9HA</t>
  </si>
  <si>
    <t>22-23-08-229-018</t>
  </si>
  <si>
    <t>29420 WOODFIELD CT</t>
  </si>
  <si>
    <t>22-23-08-252-005</t>
  </si>
  <si>
    <t>28856 APPLE BLOSSOM</t>
  </si>
  <si>
    <t>22-23-08-276-012</t>
  </si>
  <si>
    <t>35850 SEMINARY RIDGE</t>
  </si>
  <si>
    <t>HC1</t>
  </si>
  <si>
    <t>LAND TABLE HC1</t>
  </si>
  <si>
    <t>22-23-08-277-016</t>
  </si>
  <si>
    <t>35472 FREDERICKSBURG</t>
  </si>
  <si>
    <t>22-23-08-277-017</t>
  </si>
  <si>
    <t>35444 FREDERICKSBURG</t>
  </si>
  <si>
    <t>22-23-08-279-004</t>
  </si>
  <si>
    <t>35799 FREDERICKSBURG</t>
  </si>
  <si>
    <t>22-23-08-301-004</t>
  </si>
  <si>
    <t>28589 WINTERGREEN DR</t>
  </si>
  <si>
    <t>22-23-08-351-028</t>
  </si>
  <si>
    <t>36856 TWELVE MILE</t>
  </si>
  <si>
    <t>0B1</t>
  </si>
  <si>
    <t>LAND TABLE 0B1</t>
  </si>
  <si>
    <t>22-23-08-352-014</t>
  </si>
  <si>
    <t>27897 LARSON LANE</t>
  </si>
  <si>
    <t>HF1</t>
  </si>
  <si>
    <t>Land Table HF1</t>
  </si>
  <si>
    <t>22-23-08-378-007</t>
  </si>
  <si>
    <t>28250 SECLUDED LN</t>
  </si>
  <si>
    <t>9HC</t>
  </si>
  <si>
    <t>Land Table 9HC</t>
  </si>
  <si>
    <t>22-23-08-403-012</t>
  </si>
  <si>
    <t>28547 PERRYVILLE</t>
  </si>
  <si>
    <t>22-23-08-403-016</t>
  </si>
  <si>
    <t>28516 PERRYVILLE</t>
  </si>
  <si>
    <t>22-23-08-403-019</t>
  </si>
  <si>
    <t>28564 PERRYVILLE</t>
  </si>
  <si>
    <t>22-23-08-403-024</t>
  </si>
  <si>
    <t>35929 FREDERICKSBURG</t>
  </si>
  <si>
    <t>22-23-08-427-001</t>
  </si>
  <si>
    <t>35549 FREDERICKSBURG</t>
  </si>
  <si>
    <t>22-23-08-431-002</t>
  </si>
  <si>
    <t>28104 GETTYSBURG</t>
  </si>
  <si>
    <t>22-23-08-431-010</t>
  </si>
  <si>
    <t>28240 GETTYSBURG</t>
  </si>
  <si>
    <t>22-23-08-431-011</t>
  </si>
  <si>
    <t>35788 VICKSBURG</t>
  </si>
  <si>
    <t>22-23-08-431-012</t>
  </si>
  <si>
    <t>35756 VICKSBURG</t>
  </si>
  <si>
    <t>22-23-08-431-013</t>
  </si>
  <si>
    <t>35724 VICKSBURG</t>
  </si>
  <si>
    <t>22-23-08-431-015</t>
  </si>
  <si>
    <t>35660 VICKSBURG</t>
  </si>
  <si>
    <t>22-23-08-452-007</t>
  </si>
  <si>
    <t>36197 FREDERICKSBURG</t>
  </si>
  <si>
    <t>22-23-08-452-013</t>
  </si>
  <si>
    <t>36249 FREDERICKSBURG</t>
  </si>
  <si>
    <t>22-23-08-452-032</t>
  </si>
  <si>
    <t>35935 FAIR OAKS</t>
  </si>
  <si>
    <t>22-23-08-452-046</t>
  </si>
  <si>
    <t>27987 GAINES MILL WAY</t>
  </si>
  <si>
    <t>22-23-08-453-002</t>
  </si>
  <si>
    <t>28046 GETTYSBURG</t>
  </si>
  <si>
    <t>22-23-08-454-002</t>
  </si>
  <si>
    <t>36318 FREDERICKSBURG</t>
  </si>
  <si>
    <t>22-23-08-454-012</t>
  </si>
  <si>
    <t>27835 GETTYSBURG</t>
  </si>
  <si>
    <t>22-23-08-455-002</t>
  </si>
  <si>
    <t>27976 GETTYSBURG</t>
  </si>
  <si>
    <t>22-23-08-476-006</t>
  </si>
  <si>
    <t>35625 VICKSBURG</t>
  </si>
  <si>
    <t>22-23-08-476-008</t>
  </si>
  <si>
    <t>35565 VICKSBURG</t>
  </si>
  <si>
    <t>22-23-09-101-003</t>
  </si>
  <si>
    <t>35315 THIRTEEN MILE</t>
  </si>
  <si>
    <t>IA1</t>
  </si>
  <si>
    <t>Land Table IA1</t>
  </si>
  <si>
    <t>22-23-09-101-011</t>
  </si>
  <si>
    <t>35384 EDYTHE</t>
  </si>
  <si>
    <t>22-23-09-101-012</t>
  </si>
  <si>
    <t>35370 EDYTHE</t>
  </si>
  <si>
    <t>22-23-09-102-009</t>
  </si>
  <si>
    <t>35289 EDYTHE</t>
  </si>
  <si>
    <t>22-23-09-102-010</t>
  </si>
  <si>
    <t>35277 EDYTHE</t>
  </si>
  <si>
    <t>22-23-09-102-011</t>
  </si>
  <si>
    <t>35209 EDYTHE</t>
  </si>
  <si>
    <t>22-23-09-102-024</t>
  </si>
  <si>
    <t>35190 GARY</t>
  </si>
  <si>
    <t>IB1</t>
  </si>
  <si>
    <t>LAND TABLE IB1</t>
  </si>
  <si>
    <t>22-23-09-102-026</t>
  </si>
  <si>
    <t>35154 GARY</t>
  </si>
  <si>
    <t>22-23-09-102-037</t>
  </si>
  <si>
    <t>35115 THIRTEEN MILE</t>
  </si>
  <si>
    <t>22-23-09-102-041</t>
  </si>
  <si>
    <t>22-23-09-126-033</t>
  </si>
  <si>
    <t>34811 STONERIDGE</t>
  </si>
  <si>
    <t>IK1</t>
  </si>
  <si>
    <t>Land Table IK1</t>
  </si>
  <si>
    <t>22-23-09-127-001</t>
  </si>
  <si>
    <t>29268 LAKE PARK</t>
  </si>
  <si>
    <t>ID1</t>
  </si>
  <si>
    <t>Land Table ID1</t>
  </si>
  <si>
    <t>22-23-09-127-020</t>
  </si>
  <si>
    <t>28858 WILLOW CREEK</t>
  </si>
  <si>
    <t>22-23-09-153-030</t>
  </si>
  <si>
    <t>35110 GLENGARY CIRCLE</t>
  </si>
  <si>
    <t>22-23-09-153-034</t>
  </si>
  <si>
    <t>35220 GLENGARY CIRCLE</t>
  </si>
  <si>
    <t>22-23-09-154-007</t>
  </si>
  <si>
    <t>35337 GLENGARY CIRCLE</t>
  </si>
  <si>
    <t>22-23-09-176-009</t>
  </si>
  <si>
    <t>28727 LAKE PARK</t>
  </si>
  <si>
    <t>22-23-09-176-010</t>
  </si>
  <si>
    <t>28707 LAKE PARK</t>
  </si>
  <si>
    <t>22-23-09-177-007</t>
  </si>
  <si>
    <t>34645 LAKEHURST</t>
  </si>
  <si>
    <t>22-23-09-179-005</t>
  </si>
  <si>
    <t>28932 LAKE PARK</t>
  </si>
  <si>
    <t>22-23-09-179-006</t>
  </si>
  <si>
    <t>28918 LAKE PARK</t>
  </si>
  <si>
    <t>22-23-09-179-020</t>
  </si>
  <si>
    <t>28835 WILLOW CREEK</t>
  </si>
  <si>
    <t>22-23-09-203-012</t>
  </si>
  <si>
    <t>29255 NEW BRADFORD</t>
  </si>
  <si>
    <t>IE1</t>
  </si>
  <si>
    <t>Land Table IE1</t>
  </si>
  <si>
    <t>22-23-09-205-018</t>
  </si>
  <si>
    <t>29425 PARKSIDE</t>
  </si>
  <si>
    <t>IF1</t>
  </si>
  <si>
    <t>Land Table IF1</t>
  </si>
  <si>
    <t>22-23-09-226-001</t>
  </si>
  <si>
    <t>33742 OAK POINT CR</t>
  </si>
  <si>
    <t>22-23-09-226-007</t>
  </si>
  <si>
    <t>33610 OAK POINT CR</t>
  </si>
  <si>
    <t>22-23-09-227-009</t>
  </si>
  <si>
    <t>33523 OAK POINT CR</t>
  </si>
  <si>
    <t>22-23-09-227-010</t>
  </si>
  <si>
    <t>29231 OAK POINT DR</t>
  </si>
  <si>
    <t>22-23-09-228-016</t>
  </si>
  <si>
    <t>29204 OAK POINT DR</t>
  </si>
  <si>
    <t>22-23-09-228-019</t>
  </si>
  <si>
    <t>29234 OAK POINT DR</t>
  </si>
  <si>
    <t>22-23-09-228-030</t>
  </si>
  <si>
    <t>33426 COLONY PARK</t>
  </si>
  <si>
    <t>22-23-09-255-005</t>
  </si>
  <si>
    <t>28836 CREEKBEND</t>
  </si>
  <si>
    <t>22-23-09-257-006</t>
  </si>
  <si>
    <t>28701 FOREST RIDGE</t>
  </si>
  <si>
    <t>9IA</t>
  </si>
  <si>
    <t>LAND TABLE 9IA</t>
  </si>
  <si>
    <t>22-23-09-276-001</t>
  </si>
  <si>
    <t>33877 HUNTERS POINTE</t>
  </si>
  <si>
    <t>22-23-09-277-015</t>
  </si>
  <si>
    <t>28782 OAK POINT DR</t>
  </si>
  <si>
    <t>22-23-09-279-015</t>
  </si>
  <si>
    <t>28733 OAK POINT DR</t>
  </si>
  <si>
    <t>22-23-09-301-010</t>
  </si>
  <si>
    <t>35122 SAVANNAH LN</t>
  </si>
  <si>
    <t>IG3</t>
  </si>
  <si>
    <t>Land Table IG3</t>
  </si>
  <si>
    <t>22-23-09-303-017</t>
  </si>
  <si>
    <t>28473 NEWPORT</t>
  </si>
  <si>
    <t>22-23-09-304-010</t>
  </si>
  <si>
    <t>35034 VALLEY FORGE</t>
  </si>
  <si>
    <t>22-23-09-304-011</t>
  </si>
  <si>
    <t>35046 VALLEY FORGE</t>
  </si>
  <si>
    <t>22-23-09-305-005</t>
  </si>
  <si>
    <t>35253 VALLEY FORGE</t>
  </si>
  <si>
    <t>22-23-09-305-020</t>
  </si>
  <si>
    <t>35073 VALLEY FORGE</t>
  </si>
  <si>
    <t>22-23-09-305-025</t>
  </si>
  <si>
    <t>34985 VALLEY FORGE</t>
  </si>
  <si>
    <t>22-23-09-327-015</t>
  </si>
  <si>
    <t>34686 VALLEY FORGE</t>
  </si>
  <si>
    <t>22-23-09-327-018</t>
  </si>
  <si>
    <t>34650 VALLEY FORGE</t>
  </si>
  <si>
    <t>22-23-09-328-001</t>
  </si>
  <si>
    <t>28576 LAKE PARK</t>
  </si>
  <si>
    <t>22-23-09-328-011</t>
  </si>
  <si>
    <t>28505 LAKE PARK</t>
  </si>
  <si>
    <t>22-23-09-329-025</t>
  </si>
  <si>
    <t>34811 VALLEY FORGE</t>
  </si>
  <si>
    <t>22-23-09-329-038</t>
  </si>
  <si>
    <t>34618 BUNKER HILL</t>
  </si>
  <si>
    <t>22-23-09-351-007</t>
  </si>
  <si>
    <t>35136 BUNKER HILL</t>
  </si>
  <si>
    <t>IG1</t>
  </si>
  <si>
    <t>Land Table IG1</t>
  </si>
  <si>
    <t>22-23-09-351-019</t>
  </si>
  <si>
    <t>35040 BUNKER HILL</t>
  </si>
  <si>
    <t>22-23-09-351-024</t>
  </si>
  <si>
    <t>35000 BUNKER HILL</t>
  </si>
  <si>
    <t>22-23-09-352-010</t>
  </si>
  <si>
    <t>35165 BUNKER HILL</t>
  </si>
  <si>
    <t>22-23-09-352-015</t>
  </si>
  <si>
    <t>35111 BUNKER HILL</t>
  </si>
  <si>
    <t>22-23-09-352-027</t>
  </si>
  <si>
    <t>34951 BUNKER HILL</t>
  </si>
  <si>
    <t>22-23-09-353-016</t>
  </si>
  <si>
    <t>34920 BUNKER HILL</t>
  </si>
  <si>
    <t>22-23-09-354-007</t>
  </si>
  <si>
    <t>35025 CONCORD</t>
  </si>
  <si>
    <t>22-23-09-354-008</t>
  </si>
  <si>
    <t>35001 CONCORD</t>
  </si>
  <si>
    <t>22-23-09-355-001</t>
  </si>
  <si>
    <t>35125 LEXINGTON</t>
  </si>
  <si>
    <t>22-23-09-356-004</t>
  </si>
  <si>
    <t>27880 WHITE PLAINS</t>
  </si>
  <si>
    <t>22-23-09-376-008</t>
  </si>
  <si>
    <t>34516 PRINCETON</t>
  </si>
  <si>
    <t>22-23-09-376-011</t>
  </si>
  <si>
    <t>28188 YORKTOWN</t>
  </si>
  <si>
    <t>22-23-09-376-014</t>
  </si>
  <si>
    <t>28122 YORKTOWN</t>
  </si>
  <si>
    <t>22-23-09-378-004</t>
  </si>
  <si>
    <t>34527 BUNKER HILL</t>
  </si>
  <si>
    <t>22-23-09-379-004</t>
  </si>
  <si>
    <t>34960 BUNKER HILL</t>
  </si>
  <si>
    <t>22-23-09-381-007</t>
  </si>
  <si>
    <t>34680 PRINCETON</t>
  </si>
  <si>
    <t>22-23-09-381-010</t>
  </si>
  <si>
    <t>34651 BUNKER HILL</t>
  </si>
  <si>
    <t>22-23-09-382-003</t>
  </si>
  <si>
    <t>34745 BUNKER HILL</t>
  </si>
  <si>
    <t>22-23-09-382-011</t>
  </si>
  <si>
    <t>34648 BUTTON COURT</t>
  </si>
  <si>
    <t>22-23-09-401-004</t>
  </si>
  <si>
    <t>28501 QUAIL HOLLOW RD</t>
  </si>
  <si>
    <t>IH1</t>
  </si>
  <si>
    <t>LAND TABLE IH1</t>
  </si>
  <si>
    <t>22-23-09-401-013</t>
  </si>
  <si>
    <t>28263 QUAIL HOLLOW RD</t>
  </si>
  <si>
    <t>22-23-09-402-002</t>
  </si>
  <si>
    <t>28536 QUAIL HOLLOW RD</t>
  </si>
  <si>
    <t>22-23-09-402-010</t>
  </si>
  <si>
    <t>28262 QUAIL HOLLOW RD</t>
  </si>
  <si>
    <t>22-23-09-402-012</t>
  </si>
  <si>
    <t>28218 QUAIL HOLLOW RD</t>
  </si>
  <si>
    <t>22-23-09-402-017</t>
  </si>
  <si>
    <t>28349 HAWBERRY</t>
  </si>
  <si>
    <t>22-23-09-426-006</t>
  </si>
  <si>
    <t>28520 GREENWILLOW</t>
  </si>
  <si>
    <t>22-23-09-426-011</t>
  </si>
  <si>
    <t>28451 BAYBERRY</t>
  </si>
  <si>
    <t>22-23-09-426-015</t>
  </si>
  <si>
    <t>28491 BAYBERRY</t>
  </si>
  <si>
    <t>22-23-09-428-011</t>
  </si>
  <si>
    <t>28260 NEW CASTLE</t>
  </si>
  <si>
    <t>22-23-09-428-020</t>
  </si>
  <si>
    <t>28229 BAYBERRY</t>
  </si>
  <si>
    <t>22-23-09-429-005</t>
  </si>
  <si>
    <t>28300 THORNY BRAE RD</t>
  </si>
  <si>
    <t>22-23-09-429-015</t>
  </si>
  <si>
    <t>28265 GREENWILLOW</t>
  </si>
  <si>
    <t>22-23-09-430-005</t>
  </si>
  <si>
    <t>28352 GREENWILLOW</t>
  </si>
  <si>
    <t>22-23-09-452-005</t>
  </si>
  <si>
    <t>28110 QUAIL HOLLOW RD</t>
  </si>
  <si>
    <t>22-23-09-453-002</t>
  </si>
  <si>
    <t>28322 HAWBERRY</t>
  </si>
  <si>
    <t>22-23-09-453-004</t>
  </si>
  <si>
    <t>28232 HAWBERRY</t>
  </si>
  <si>
    <t>22-23-09-453-018</t>
  </si>
  <si>
    <t>28403 PEPPERMILL</t>
  </si>
  <si>
    <t>22-23-09-454-010</t>
  </si>
  <si>
    <t>28220 PEPPERMILL</t>
  </si>
  <si>
    <t>22-23-09-454-018</t>
  </si>
  <si>
    <t>28357 NEW CASTLE</t>
  </si>
  <si>
    <t>22-23-09-454-023</t>
  </si>
  <si>
    <t>28257 NEW CASTLE</t>
  </si>
  <si>
    <t>22-23-09-454-024</t>
  </si>
  <si>
    <t>28237 NEW CASTLE</t>
  </si>
  <si>
    <t>22-23-09-476-003</t>
  </si>
  <si>
    <t>28350 BAYBERRY</t>
  </si>
  <si>
    <t>22-23-09-477-014</t>
  </si>
  <si>
    <t>27870 PEPPERMILL</t>
  </si>
  <si>
    <t>22-23-09-478-001</t>
  </si>
  <si>
    <t>28036 GREENWILLOW</t>
  </si>
  <si>
    <t>22-23-09-479-006</t>
  </si>
  <si>
    <t>27850 BAYBERRY</t>
  </si>
  <si>
    <t>22-23-09-479-012</t>
  </si>
  <si>
    <t>28043 PEPPERMILL</t>
  </si>
  <si>
    <t>22-23-10-101-006</t>
  </si>
  <si>
    <t>29024 KENDALLWOOD</t>
  </si>
  <si>
    <t>JA1</t>
  </si>
  <si>
    <t>LAND TABLE JA1</t>
  </si>
  <si>
    <t>22-23-10-126-011</t>
  </si>
  <si>
    <t>32461 THIRTEEN MILE</t>
  </si>
  <si>
    <t>JB1</t>
  </si>
  <si>
    <t>Land Table JB1</t>
  </si>
  <si>
    <t>22-23-10-127-002</t>
  </si>
  <si>
    <t>29308 GLENARDEN</t>
  </si>
  <si>
    <t>22-23-10-127-005</t>
  </si>
  <si>
    <t>29160 GLENARDEN</t>
  </si>
  <si>
    <t>22-23-10-127-014</t>
  </si>
  <si>
    <t>29151 BANNOCKBURN</t>
  </si>
  <si>
    <t>22-23-10-128-016</t>
  </si>
  <si>
    <t>32350 SPRUCEWOOD</t>
  </si>
  <si>
    <t>22-23-10-129-002</t>
  </si>
  <si>
    <t>32521 SPRUCEWOOD</t>
  </si>
  <si>
    <t>22-23-10-129-005</t>
  </si>
  <si>
    <t>32443 SPRUCEWOOD</t>
  </si>
  <si>
    <t>22-23-10-151-021</t>
  </si>
  <si>
    <t>28815 LEAMINGTON</t>
  </si>
  <si>
    <t>22-23-10-152-007</t>
  </si>
  <si>
    <t>28832 LEAMINGTON</t>
  </si>
  <si>
    <t>22-23-10-152-015</t>
  </si>
  <si>
    <t>28829 KIRKSIDE</t>
  </si>
  <si>
    <t>22-23-10-152-018</t>
  </si>
  <si>
    <t>28745 KIRKSIDE</t>
  </si>
  <si>
    <t>22-23-10-153-010</t>
  </si>
  <si>
    <t>28710 KIRKSIDE</t>
  </si>
  <si>
    <t>22-23-10-153-021</t>
  </si>
  <si>
    <t>28789 KENDALLWOOD</t>
  </si>
  <si>
    <t>22-23-10-154-007</t>
  </si>
  <si>
    <t>28619 WESTERLEIGH</t>
  </si>
  <si>
    <t>22-23-10-176-005</t>
  </si>
  <si>
    <t>29031 GLENARDEN</t>
  </si>
  <si>
    <t>22-23-10-176-010</t>
  </si>
  <si>
    <t>28815 BANNOCKBURN</t>
  </si>
  <si>
    <t>22-23-10-176-011</t>
  </si>
  <si>
    <t>28777 BANNOCKBURN</t>
  </si>
  <si>
    <t>22-23-10-177-008</t>
  </si>
  <si>
    <t>28986 GLENARDEN</t>
  </si>
  <si>
    <t>22-23-10-177-015</t>
  </si>
  <si>
    <t>28872 GLENARDEN</t>
  </si>
  <si>
    <t>22-23-10-178-009</t>
  </si>
  <si>
    <t>28925 GLENARDEN</t>
  </si>
  <si>
    <t>22-23-10-178-015</t>
  </si>
  <si>
    <t>32466 NESTLEWOOD</t>
  </si>
  <si>
    <t>22-23-10-178-016</t>
  </si>
  <si>
    <t>32450 NESTLEWOOD</t>
  </si>
  <si>
    <t>22-23-10-179-004</t>
  </si>
  <si>
    <t>32467 NESTLEWOOD</t>
  </si>
  <si>
    <t>22-23-10-179-009</t>
  </si>
  <si>
    <t>32373 NESTLEWOOD</t>
  </si>
  <si>
    <t>22-23-10-179-020</t>
  </si>
  <si>
    <t>32364 NOTTINGWOOD</t>
  </si>
  <si>
    <t>22-23-10-179-021</t>
  </si>
  <si>
    <t>32348 NOTTINGWOOD</t>
  </si>
  <si>
    <t>22-23-10-180-001</t>
  </si>
  <si>
    <t>32551 NOTTINGWOOD</t>
  </si>
  <si>
    <t>22-23-10-180-017</t>
  </si>
  <si>
    <t>32444 DUNFORD</t>
  </si>
  <si>
    <t>22-23-10-181-002</t>
  </si>
  <si>
    <t>32463 DUNFORD</t>
  </si>
  <si>
    <t>22-23-10-181-003</t>
  </si>
  <si>
    <t>32447 DUNFORD</t>
  </si>
  <si>
    <t>22-23-10-181-006</t>
  </si>
  <si>
    <t>32391 DUNFORD</t>
  </si>
  <si>
    <t>22-23-10-201-003</t>
  </si>
  <si>
    <t>32332 WAYBURN WEST</t>
  </si>
  <si>
    <t>22-23-10-202-002</t>
  </si>
  <si>
    <t>32311 WAYBURN WEST</t>
  </si>
  <si>
    <t>22-23-10-205-001</t>
  </si>
  <si>
    <t>32045 THIRTEEN MILE</t>
  </si>
  <si>
    <t>22-23-10-205-010</t>
  </si>
  <si>
    <t>31767 THIRTEEN MILE</t>
  </si>
  <si>
    <t>22-23-10-205-013</t>
  </si>
  <si>
    <t>31701 THIRTEEN MILE</t>
  </si>
  <si>
    <t>22-23-10-205-018</t>
  </si>
  <si>
    <t>31942 WAYBURN</t>
  </si>
  <si>
    <t>22-23-10-205-026</t>
  </si>
  <si>
    <t>31702 WAYBURN</t>
  </si>
  <si>
    <t>22-23-10-206-003</t>
  </si>
  <si>
    <t>32007 WAYBURN</t>
  </si>
  <si>
    <t>22-23-10-206-016</t>
  </si>
  <si>
    <t>29154 ARANEL</t>
  </si>
  <si>
    <t>22-23-10-206-029</t>
  </si>
  <si>
    <t>31732 BELLA VISTA</t>
  </si>
  <si>
    <t>22-23-10-207-011</t>
  </si>
  <si>
    <t>31711 N MARKLAWN</t>
  </si>
  <si>
    <t>22-23-10-226-005</t>
  </si>
  <si>
    <t>31759 BELLA VISTA</t>
  </si>
  <si>
    <t>22-23-10-226-019</t>
  </si>
  <si>
    <t>31702 N MARKLAWN</t>
  </si>
  <si>
    <t>22-23-10-251-001</t>
  </si>
  <si>
    <t>32407 CHESTERBROOK</t>
  </si>
  <si>
    <t>22-23-10-251-008</t>
  </si>
  <si>
    <t>28838 RAVENWOOD</t>
  </si>
  <si>
    <t>22-23-10-251-010</t>
  </si>
  <si>
    <t>28788 RAVENWOOD</t>
  </si>
  <si>
    <t>22-23-10-251-033</t>
  </si>
  <si>
    <t>28841 ARANEL</t>
  </si>
  <si>
    <t>22-23-10-251-037</t>
  </si>
  <si>
    <t>28761 ARANEL</t>
  </si>
  <si>
    <t>22-23-10-251-039</t>
  </si>
  <si>
    <t>28721 ARANEL</t>
  </si>
  <si>
    <t>22-23-10-251-048</t>
  </si>
  <si>
    <t>32010 NOTTINGWOOD</t>
  </si>
  <si>
    <t>22-23-10-253-016</t>
  </si>
  <si>
    <t>31729 CORONET</t>
  </si>
  <si>
    <t>22-23-10-253-020</t>
  </si>
  <si>
    <t>31762 NOTTINGWOOD</t>
  </si>
  <si>
    <t>22-23-10-253-025</t>
  </si>
  <si>
    <t>31840 NOTTINGWOOD</t>
  </si>
  <si>
    <t>22-23-10-253-026</t>
  </si>
  <si>
    <t>31860 NOTTINGWOOD</t>
  </si>
  <si>
    <t>22-23-10-254-006</t>
  </si>
  <si>
    <t>32079 NOTTINGWOOD</t>
  </si>
  <si>
    <t>22-23-10-254-007</t>
  </si>
  <si>
    <t>32045 NOTTINGWOOD</t>
  </si>
  <si>
    <t>22-23-10-276-001</t>
  </si>
  <si>
    <t>31815 NOTTINGWOOD</t>
  </si>
  <si>
    <t>22-23-10-276-007</t>
  </si>
  <si>
    <t>28946 E MARKLAWN</t>
  </si>
  <si>
    <t>22-23-10-276-008</t>
  </si>
  <si>
    <t>28962 E MARKLAWN</t>
  </si>
  <si>
    <t>22-23-10-276-010</t>
  </si>
  <si>
    <t>28943 LORIKAY</t>
  </si>
  <si>
    <t>22-23-10-276-015</t>
  </si>
  <si>
    <t>28755 LORIKAY</t>
  </si>
  <si>
    <t>22-23-10-277-016</t>
  </si>
  <si>
    <t>28906 LORIKAY</t>
  </si>
  <si>
    <t>22-23-10-277-018</t>
  </si>
  <si>
    <t>28878 LORIKAY</t>
  </si>
  <si>
    <t>22-23-10-278-001</t>
  </si>
  <si>
    <t>31898 BRISTOL LN</t>
  </si>
  <si>
    <t>JD1</t>
  </si>
  <si>
    <t>Land Table JD1</t>
  </si>
  <si>
    <t>22-23-10-278-004</t>
  </si>
  <si>
    <t>31843 BRISTOL LN</t>
  </si>
  <si>
    <t>22-23-10-278-005</t>
  </si>
  <si>
    <t>31721 BRISTOL LN</t>
  </si>
  <si>
    <t>22-23-10-278-011</t>
  </si>
  <si>
    <t>28597 BRISTOL CT</t>
  </si>
  <si>
    <t>22-23-10-301-003</t>
  </si>
  <si>
    <t>28390 FARMINGTON</t>
  </si>
  <si>
    <t>22-23-10-301-007</t>
  </si>
  <si>
    <t>28306 FARMINGTON</t>
  </si>
  <si>
    <t>22-23-10-303-006</t>
  </si>
  <si>
    <t>28382 KENDALLWOOD</t>
  </si>
  <si>
    <t>22-23-10-303-008</t>
  </si>
  <si>
    <t>28338 KENDALLWOOD</t>
  </si>
  <si>
    <t>22-23-10-303-010</t>
  </si>
  <si>
    <t>28282 KENDALLWOOD</t>
  </si>
  <si>
    <t>22-23-10-303-022</t>
  </si>
  <si>
    <t>28473 WESTERLEIGH</t>
  </si>
  <si>
    <t>22-23-10-303-036</t>
  </si>
  <si>
    <t>28231 WESTERLEIGH</t>
  </si>
  <si>
    <t>22-23-10-303-038</t>
  </si>
  <si>
    <t>28071 RIDGEBROOK</t>
  </si>
  <si>
    <t>22-23-10-303-040</t>
  </si>
  <si>
    <t>28015 RIDGEBROOK</t>
  </si>
  <si>
    <t>22-23-10-304-006</t>
  </si>
  <si>
    <t>28400 WESTERLEIGH</t>
  </si>
  <si>
    <t>22-23-10-304-016</t>
  </si>
  <si>
    <t>28369 BAYTREE</t>
  </si>
  <si>
    <t>22-23-10-329-005</t>
  </si>
  <si>
    <t>28356 RIDGEBROOK</t>
  </si>
  <si>
    <t>22-23-10-329-009</t>
  </si>
  <si>
    <t>28232 RIDGEBROOK</t>
  </si>
  <si>
    <t>22-23-10-330-001</t>
  </si>
  <si>
    <t>32447 BONNET HILL</t>
  </si>
  <si>
    <t>22-23-10-331-012</t>
  </si>
  <si>
    <t>32314 CRAFTSBURY</t>
  </si>
  <si>
    <t>22-23-10-332-003</t>
  </si>
  <si>
    <t>32333 CRAFTSBURY</t>
  </si>
  <si>
    <t>22-23-10-376-003</t>
  </si>
  <si>
    <t>28149 KENDALLWOOD</t>
  </si>
  <si>
    <t>22-23-10-378-001</t>
  </si>
  <si>
    <t>32451 RED CLOVER RD</t>
  </si>
  <si>
    <t>22-23-10-378-006</t>
  </si>
  <si>
    <t>27848 KENDALLWOOD</t>
  </si>
  <si>
    <t>22-23-10-401-001</t>
  </si>
  <si>
    <t>32354 BONNET HILL</t>
  </si>
  <si>
    <t>22-23-10-401-003</t>
  </si>
  <si>
    <t>32318 BONNET HILL</t>
  </si>
  <si>
    <t>22-23-10-401-008</t>
  </si>
  <si>
    <t>32208 BONNET HILL</t>
  </si>
  <si>
    <t>22-23-10-402-011</t>
  </si>
  <si>
    <t>32115 BONNET HILL</t>
  </si>
  <si>
    <t>22-23-10-403-003</t>
  </si>
  <si>
    <t>32343 HEARTHSTONE</t>
  </si>
  <si>
    <t>22-23-10-403-010</t>
  </si>
  <si>
    <t>32143 HEARTHSTONE</t>
  </si>
  <si>
    <t>22-23-10-404-002</t>
  </si>
  <si>
    <t>32287 CRAFTSBURY</t>
  </si>
  <si>
    <t>22-23-10-405-002</t>
  </si>
  <si>
    <t>32064 BONNET HILL</t>
  </si>
  <si>
    <t>22-23-10-451-003</t>
  </si>
  <si>
    <t>32321 OLD FORGE</t>
  </si>
  <si>
    <t>22-23-10-451-016</t>
  </si>
  <si>
    <t>32250 BAINTREE</t>
  </si>
  <si>
    <t>22-23-10-452-005</t>
  </si>
  <si>
    <t>32269 BAINTREE</t>
  </si>
  <si>
    <t>22-23-10-452-007</t>
  </si>
  <si>
    <t>32237 BAINTREE</t>
  </si>
  <si>
    <t>22-23-10-452-015</t>
  </si>
  <si>
    <t>32015 FARMERSVILLE</t>
  </si>
  <si>
    <t>22-23-10-452-029</t>
  </si>
  <si>
    <t>32230 RED CLOVER RD</t>
  </si>
  <si>
    <t>22-23-10-453-001</t>
  </si>
  <si>
    <t>31949 FARMERSVILLE</t>
  </si>
  <si>
    <t>22-23-10-453-014</t>
  </si>
  <si>
    <t>32307 RED CLOVER RD</t>
  </si>
  <si>
    <t>22-23-10-454-024</t>
  </si>
  <si>
    <t>32254 TWELVE MILE</t>
  </si>
  <si>
    <t>9JA</t>
  </si>
  <si>
    <t>22-23-10-454-030</t>
  </si>
  <si>
    <t>32266 TWELVE MILE</t>
  </si>
  <si>
    <t>22-23-10-454-038</t>
  </si>
  <si>
    <t>32286 TWELVE MILE</t>
  </si>
  <si>
    <t>22-23-10-454-040</t>
  </si>
  <si>
    <t>32290 TWELVE MILE</t>
  </si>
  <si>
    <t>22-23-10-454-046</t>
  </si>
  <si>
    <t>32304 TWELVE MILE</t>
  </si>
  <si>
    <t>22-23-10-476-061</t>
  </si>
  <si>
    <t>28144 PARK HILL</t>
  </si>
  <si>
    <t>JC1</t>
  </si>
  <si>
    <t>Land Table JC1</t>
  </si>
  <si>
    <t>22-23-11-101-024</t>
  </si>
  <si>
    <t>29215 GREENING</t>
  </si>
  <si>
    <t>KA1</t>
  </si>
  <si>
    <t>LAND TABLE KA1</t>
  </si>
  <si>
    <t>22-23-11-102-003</t>
  </si>
  <si>
    <t>29410 GREENING</t>
  </si>
  <si>
    <t>22-23-11-103-004</t>
  </si>
  <si>
    <t>29422 W GLENOAKS BD</t>
  </si>
  <si>
    <t>9KL</t>
  </si>
  <si>
    <t>22-23-11-103-011</t>
  </si>
  <si>
    <t>29394 W GLENOAKS BD</t>
  </si>
  <si>
    <t>9KM</t>
  </si>
  <si>
    <t>22-23-11-103-014</t>
  </si>
  <si>
    <t>29382 W GLENOAKS BD</t>
  </si>
  <si>
    <t>22-23-11-103-015</t>
  </si>
  <si>
    <t>29378 W GLENOAKS BD</t>
  </si>
  <si>
    <t>22-23-11-103-022</t>
  </si>
  <si>
    <t>29415 E GLENOAKS BD</t>
  </si>
  <si>
    <t>22-23-11-103-024</t>
  </si>
  <si>
    <t>29407 E GLENOAKS BD</t>
  </si>
  <si>
    <t>22-23-11-103-025</t>
  </si>
  <si>
    <t>29403 E GLENOAKS BD</t>
  </si>
  <si>
    <t>22-23-11-103-031</t>
  </si>
  <si>
    <t>29379 E GLENOAKS BD</t>
  </si>
  <si>
    <t>22-23-11-103-041</t>
  </si>
  <si>
    <t>29265 E GLENOAKS BD</t>
  </si>
  <si>
    <t>22-23-11-103-049</t>
  </si>
  <si>
    <t>29298 W GLENOAKS BD</t>
  </si>
  <si>
    <t>22-23-11-103-050</t>
  </si>
  <si>
    <t>29294 W GLENOAKS BD</t>
  </si>
  <si>
    <t>22-23-11-103-052</t>
  </si>
  <si>
    <t>29286 W GLENOAKS BD</t>
  </si>
  <si>
    <t>22-23-11-103-056</t>
  </si>
  <si>
    <t>29270 W GLENOAKS BD</t>
  </si>
  <si>
    <t>22-23-11-103-060</t>
  </si>
  <si>
    <t>29254 W GLENOAKS BD</t>
  </si>
  <si>
    <t>22-23-11-103-062</t>
  </si>
  <si>
    <t>29246 W GLENOAKS BD</t>
  </si>
  <si>
    <t>22-23-11-152-009</t>
  </si>
  <si>
    <t>28819 GREENING</t>
  </si>
  <si>
    <t>22-23-11-152-011</t>
  </si>
  <si>
    <t>28791 GREENING</t>
  </si>
  <si>
    <t>KA2</t>
  </si>
  <si>
    <t>22-23-11-153-011</t>
  </si>
  <si>
    <t>28759 BARTLETT</t>
  </si>
  <si>
    <t>22-23-11-176-021</t>
  </si>
  <si>
    <t>28681 ALYCEKAY</t>
  </si>
  <si>
    <t>KB3</t>
  </si>
  <si>
    <t>LAND TABLE KB1</t>
  </si>
  <si>
    <t>22-23-11-177-004</t>
  </si>
  <si>
    <t>28680 ALYCEKAY</t>
  </si>
  <si>
    <t>KB1</t>
  </si>
  <si>
    <t>22-23-11-201-014</t>
  </si>
  <si>
    <t>29892 WOODBROOK ST</t>
  </si>
  <si>
    <t>KE1</t>
  </si>
  <si>
    <t>Land Table KE1</t>
  </si>
  <si>
    <t>22-23-11-202-002</t>
  </si>
  <si>
    <t>30024 WOODBROOK ST</t>
  </si>
  <si>
    <t>22-23-11-203-010</t>
  </si>
  <si>
    <t>29833 WOODBROOK ST</t>
  </si>
  <si>
    <t>22-23-11-203-013</t>
  </si>
  <si>
    <t>29165 SUMMERWOOD CT</t>
  </si>
  <si>
    <t>22-23-11-203-015</t>
  </si>
  <si>
    <t>29139 SUMMERWOOD CT</t>
  </si>
  <si>
    <t>22-23-11-204-010</t>
  </si>
  <si>
    <t>29012 SUMMERWOOD DR</t>
  </si>
  <si>
    <t>22-23-11-204-013</t>
  </si>
  <si>
    <t>29726 HIGHMEADOW</t>
  </si>
  <si>
    <t>22-23-11-204-017</t>
  </si>
  <si>
    <t>29830 HIGHMEADOW</t>
  </si>
  <si>
    <t>22-23-11-204-019</t>
  </si>
  <si>
    <t>29900 HIGHMEADOW</t>
  </si>
  <si>
    <t>22-23-11-204-022</t>
  </si>
  <si>
    <t>29976 HIGHMEADOW</t>
  </si>
  <si>
    <t>22-23-11-226-007</t>
  </si>
  <si>
    <t>29644 HIGHMEADOW</t>
  </si>
  <si>
    <t>22-23-11-226-045</t>
  </si>
  <si>
    <t>29490 COVE CREEK</t>
  </si>
  <si>
    <t>9KH</t>
  </si>
  <si>
    <t>Land Table 9KH</t>
  </si>
  <si>
    <t>22-23-11-227-004</t>
  </si>
  <si>
    <t>29845 HIGHMEADOW</t>
  </si>
  <si>
    <t>22-23-11-227-013</t>
  </si>
  <si>
    <t>29545 HIGHMEADOW</t>
  </si>
  <si>
    <t>22-23-11-227-021</t>
  </si>
  <si>
    <t>29632 POND RIDGE</t>
  </si>
  <si>
    <t>22-23-11-251-001</t>
  </si>
  <si>
    <t>28841 SUMMERWOOD DR</t>
  </si>
  <si>
    <t>22-23-11-251-002</t>
  </si>
  <si>
    <t>28815 SUMMERWOOD DR</t>
  </si>
  <si>
    <t>22-23-11-251-007</t>
  </si>
  <si>
    <t>30085 MINGLEWOOD LN</t>
  </si>
  <si>
    <t>KF1</t>
  </si>
  <si>
    <t>Land Table KF1</t>
  </si>
  <si>
    <t>22-23-11-251-008</t>
  </si>
  <si>
    <t>30075 MINGLEWOOD LN</t>
  </si>
  <si>
    <t>22-23-11-252-011</t>
  </si>
  <si>
    <t>30090 MINGLEWOOD LN</t>
  </si>
  <si>
    <t>22-23-11-252-021</t>
  </si>
  <si>
    <t>29762 MINGLEWOOD LN</t>
  </si>
  <si>
    <t>22-23-11-276-009</t>
  </si>
  <si>
    <t>29520 SUGARSPRING</t>
  </si>
  <si>
    <t>22-23-11-276-010</t>
  </si>
  <si>
    <t>29498 SUGARSPRING</t>
  </si>
  <si>
    <t>22-23-11-277-003</t>
  </si>
  <si>
    <t>29473 SUGARSPRING</t>
  </si>
  <si>
    <t>22-23-11-278-004</t>
  </si>
  <si>
    <t>29649 SUGARSPRING</t>
  </si>
  <si>
    <t>22-23-11-278-005</t>
  </si>
  <si>
    <t>29625 SUGARSPRING</t>
  </si>
  <si>
    <t>22-23-11-279-010</t>
  </si>
  <si>
    <t>29533 MINGLEWOOD CT</t>
  </si>
  <si>
    <t>22-23-11-301-007</t>
  </si>
  <si>
    <t>28555 GREENING</t>
  </si>
  <si>
    <t>22-23-11-352-009</t>
  </si>
  <si>
    <t>28024 GREENING</t>
  </si>
  <si>
    <t>22-23-11-352-022</t>
  </si>
  <si>
    <t>22-23-11-376-025</t>
  </si>
  <si>
    <t>28185 ALYCEKAY</t>
  </si>
  <si>
    <t>22-23-11-376-031</t>
  </si>
  <si>
    <t>28055 ALYCEKAY</t>
  </si>
  <si>
    <t>22-23-11-377-001</t>
  </si>
  <si>
    <t>28474 ALYCEKAY</t>
  </si>
  <si>
    <t>22-23-11-377-026</t>
  </si>
  <si>
    <t>27824 ALYCEKAY</t>
  </si>
  <si>
    <t>9KA</t>
  </si>
  <si>
    <t>22-23-11-377-027</t>
  </si>
  <si>
    <t>27828 ALYCEKAY</t>
  </si>
  <si>
    <t>22-23-11-426-015</t>
  </si>
  <si>
    <t>28472 VENICE CR</t>
  </si>
  <si>
    <t>9KD</t>
  </si>
  <si>
    <t>Land Table 9KD</t>
  </si>
  <si>
    <t>22-23-11-426-029</t>
  </si>
  <si>
    <t>28610 VENICE CT</t>
  </si>
  <si>
    <t>22-23-11-426-038</t>
  </si>
  <si>
    <t>28683 VENICE CT</t>
  </si>
  <si>
    <t>22-23-11-426-043</t>
  </si>
  <si>
    <t>28601 VENICE CT</t>
  </si>
  <si>
    <t>22-23-11-426-047</t>
  </si>
  <si>
    <t>28551 VENICE CT</t>
  </si>
  <si>
    <t>22-23-11-451-005</t>
  </si>
  <si>
    <t>28391 ROLLCREST</t>
  </si>
  <si>
    <t>22-23-11-451-022</t>
  </si>
  <si>
    <t>30022 TWELVE MILE</t>
  </si>
  <si>
    <t>9KB</t>
  </si>
  <si>
    <t>22-23-11-451-025</t>
  </si>
  <si>
    <t>22-23-11-451-039</t>
  </si>
  <si>
    <t>30024 TWELVE MILE</t>
  </si>
  <si>
    <t>22-23-11-451-043</t>
  </si>
  <si>
    <t>30028 TWELVE MILE</t>
  </si>
  <si>
    <t>22-23-11-451-055</t>
  </si>
  <si>
    <t>30038 TWELVE MILE</t>
  </si>
  <si>
    <t>22-23-11-451-072</t>
  </si>
  <si>
    <t>30042 TWELVE MILE</t>
  </si>
  <si>
    <t>22-23-11-451-076</t>
  </si>
  <si>
    <t>22-23-11-451-078</t>
  </si>
  <si>
    <t>22-23-11-451-079</t>
  </si>
  <si>
    <t>30052 TWELVE MILE</t>
  </si>
  <si>
    <t>22-23-11-451-087</t>
  </si>
  <si>
    <t>22-23-11-451-095</t>
  </si>
  <si>
    <t>30056 TWELVE MILE</t>
  </si>
  <si>
    <t>22-23-11-451-101</t>
  </si>
  <si>
    <t>22-23-11-451-106</t>
  </si>
  <si>
    <t>30060 TWELVE MILE</t>
  </si>
  <si>
    <t>22-23-11-451-122</t>
  </si>
  <si>
    <t>30078 TWELVE MILE</t>
  </si>
  <si>
    <t>22-23-11-451-130</t>
  </si>
  <si>
    <t>30074 TWELVE MILE</t>
  </si>
  <si>
    <t>22-23-11-451-133</t>
  </si>
  <si>
    <t>22-23-11-451-134</t>
  </si>
  <si>
    <t>22-23-11-451-140</t>
  </si>
  <si>
    <t>30070 TWELVE MILE</t>
  </si>
  <si>
    <t>22-23-11-453-002</t>
  </si>
  <si>
    <t>29830 TWELVE MILE</t>
  </si>
  <si>
    <t>9K1</t>
  </si>
  <si>
    <t>22-23-11-453-004</t>
  </si>
  <si>
    <t>22-23-11-453-008</t>
  </si>
  <si>
    <t>22-23-11-453-021</t>
  </si>
  <si>
    <t>29840 TWELVE MILE</t>
  </si>
  <si>
    <t>22-23-11-453-028</t>
  </si>
  <si>
    <t>29850 TWELVE MILE</t>
  </si>
  <si>
    <t>22-23-11-453-039</t>
  </si>
  <si>
    <t>29860 TWELVE MILE</t>
  </si>
  <si>
    <t>9KC</t>
  </si>
  <si>
    <t>22-23-11-453-042</t>
  </si>
  <si>
    <t>22-23-11-453-043</t>
  </si>
  <si>
    <t>22-23-11-453-045</t>
  </si>
  <si>
    <t>22-23-11-453-053</t>
  </si>
  <si>
    <t>29870 TWELVE MILE</t>
  </si>
  <si>
    <t>22-23-11-453-054</t>
  </si>
  <si>
    <t>22-23-11-453-056</t>
  </si>
  <si>
    <t>22-23-11-453-057</t>
  </si>
  <si>
    <t>22-23-11-453-072</t>
  </si>
  <si>
    <t>29880 TWELVE MILE</t>
  </si>
  <si>
    <t>22-23-11-476-013</t>
  </si>
  <si>
    <t>29800 TWELVE MILE</t>
  </si>
  <si>
    <t>22-23-11-477-013</t>
  </si>
  <si>
    <t>28025 MIDDLEBELT</t>
  </si>
  <si>
    <t>22-23-11-477-014</t>
  </si>
  <si>
    <t>22-23-11-477-022</t>
  </si>
  <si>
    <t>27820 BERRYWOOD</t>
  </si>
  <si>
    <t>9KF</t>
  </si>
  <si>
    <t>22-23-11-477-026</t>
  </si>
  <si>
    <t>22-23-11-477-041</t>
  </si>
  <si>
    <t>27860 BERRYWOOD</t>
  </si>
  <si>
    <t>22-23-11-477-074</t>
  </si>
  <si>
    <t>27835 BERRYWOOD</t>
  </si>
  <si>
    <t>22-23-11-477-078</t>
  </si>
  <si>
    <t>27845 BERRYWOOD</t>
  </si>
  <si>
    <t>22-23-11-477-083</t>
  </si>
  <si>
    <t>22-23-11-477-087</t>
  </si>
  <si>
    <t>27915 BERRYWOOD</t>
  </si>
  <si>
    <t>22-23-11-477-091</t>
  </si>
  <si>
    <t>22-23-11-477-093</t>
  </si>
  <si>
    <t>27895 BERRYWOOD</t>
  </si>
  <si>
    <t>22-23-11-477-097</t>
  </si>
  <si>
    <t>22-23-11-477-102</t>
  </si>
  <si>
    <t>27875 BERRYWOOD</t>
  </si>
  <si>
    <t>22-23-11-477-104</t>
  </si>
  <si>
    <t>22-23-11-478-003</t>
  </si>
  <si>
    <t>29433 SYLVAN</t>
  </si>
  <si>
    <t>9KG</t>
  </si>
  <si>
    <t>Land Table 9KG</t>
  </si>
  <si>
    <t>22-23-11-478-015</t>
  </si>
  <si>
    <t>29550 SYLVAN</t>
  </si>
  <si>
    <t>22-23-11-478-028</t>
  </si>
  <si>
    <t>29585 SYLVAN CR</t>
  </si>
  <si>
    <t>9KK</t>
  </si>
  <si>
    <t>Land Table 9KK</t>
  </si>
  <si>
    <t>22-23-11-478-031</t>
  </si>
  <si>
    <t>29605 SYLVAN CR</t>
  </si>
  <si>
    <t>22-23-11-478-032</t>
  </si>
  <si>
    <t>29617 SYLVAN CR</t>
  </si>
  <si>
    <t>22-23-11-478-034</t>
  </si>
  <si>
    <t>29629 SYLVAN CR</t>
  </si>
  <si>
    <t>22-23-12-126-013</t>
  </si>
  <si>
    <t>29140 MILLBROOK</t>
  </si>
  <si>
    <t>LA1</t>
  </si>
  <si>
    <t>LAND TABLE LB1</t>
  </si>
  <si>
    <t>22-23-12-126-015</t>
  </si>
  <si>
    <t>29200 WESTMONT</t>
  </si>
  <si>
    <t>22-23-12-126-024</t>
  </si>
  <si>
    <t>28880 MILLBROOK</t>
  </si>
  <si>
    <t>LB1</t>
  </si>
  <si>
    <t>22-23-12-126-044</t>
  </si>
  <si>
    <t>28866 VILLAGE</t>
  </si>
  <si>
    <t>22-23-12-126-046</t>
  </si>
  <si>
    <t>28810 VILLAGE</t>
  </si>
  <si>
    <t>22-23-12-126-058</t>
  </si>
  <si>
    <t>29401 WINDMILL</t>
  </si>
  <si>
    <t>9LA</t>
  </si>
  <si>
    <t>Land Table 9LA</t>
  </si>
  <si>
    <t>22-23-12-126-068</t>
  </si>
  <si>
    <t>29211 CHESTNUT CT</t>
  </si>
  <si>
    <t>9LC</t>
  </si>
  <si>
    <t>Land Table 9LC</t>
  </si>
  <si>
    <t>22-23-12-126-071</t>
  </si>
  <si>
    <t>29239 CHESTNUT CT</t>
  </si>
  <si>
    <t>22-23-12-126-075</t>
  </si>
  <si>
    <t>29273 CHESTNUT CT</t>
  </si>
  <si>
    <t>22-23-12-151-004</t>
  </si>
  <si>
    <t>29331 WELLINGTON</t>
  </si>
  <si>
    <t>LB2</t>
  </si>
  <si>
    <t>22-23-12-152-014</t>
  </si>
  <si>
    <t>28859 MILLBROOK</t>
  </si>
  <si>
    <t>22-23-12-178-002</t>
  </si>
  <si>
    <t>28735 SALEM</t>
  </si>
  <si>
    <t>22-23-12-178-009</t>
  </si>
  <si>
    <t>28660 MILLBROOK</t>
  </si>
  <si>
    <t>22-23-12-226-009</t>
  </si>
  <si>
    <t>27726 WELLINGTON</t>
  </si>
  <si>
    <t>22-23-12-226-010</t>
  </si>
  <si>
    <t>30750 VALLEY</t>
  </si>
  <si>
    <t>22-23-12-252-007</t>
  </si>
  <si>
    <t>28200 WELLINGTON</t>
  </si>
  <si>
    <t>22-23-12-254-006</t>
  </si>
  <si>
    <t>28271 WELLINGTON</t>
  </si>
  <si>
    <t>22-23-12-276-007</t>
  </si>
  <si>
    <t>27593 OLD COLONY</t>
  </si>
  <si>
    <t>22-23-12-302-002</t>
  </si>
  <si>
    <t>29223 SPRING</t>
  </si>
  <si>
    <t>LB3</t>
  </si>
  <si>
    <t>22-23-12-302-013</t>
  </si>
  <si>
    <t>29204 UTLEY</t>
  </si>
  <si>
    <t>22-23-12-302-017</t>
  </si>
  <si>
    <t>29098 UTLEY</t>
  </si>
  <si>
    <t>22-23-12-303-010</t>
  </si>
  <si>
    <t>29015 UTLEY</t>
  </si>
  <si>
    <t>22-23-12-328-010</t>
  </si>
  <si>
    <t>28477 EASTBROOK</t>
  </si>
  <si>
    <t>22-23-12-351-004</t>
  </si>
  <si>
    <t>28155 WESTBROOK</t>
  </si>
  <si>
    <t>LC1</t>
  </si>
  <si>
    <t>22-23-12-376-013</t>
  </si>
  <si>
    <t>28493 S HARWICH DR</t>
  </si>
  <si>
    <t>LD1</t>
  </si>
  <si>
    <t>Land Table LD1</t>
  </si>
  <si>
    <t>22-23-12-402-007</t>
  </si>
  <si>
    <t>28022 WEYMOUTH</t>
  </si>
  <si>
    <t>22-23-12-403-007</t>
  </si>
  <si>
    <t>28141 HARWICH DR</t>
  </si>
  <si>
    <t>22-23-12-403-012</t>
  </si>
  <si>
    <t>28160 NEW BEDFORD</t>
  </si>
  <si>
    <t>22-23-12-403-014</t>
  </si>
  <si>
    <t>28104 NEW BEDFORD</t>
  </si>
  <si>
    <t>22-23-12-452-003</t>
  </si>
  <si>
    <t>28209 DANVERS DR</t>
  </si>
  <si>
    <t>22-23-12-452-011</t>
  </si>
  <si>
    <t>28370 DANVERS CT</t>
  </si>
  <si>
    <t>22-23-12-454-009</t>
  </si>
  <si>
    <t>28025 DANVERS CT</t>
  </si>
  <si>
    <t>22-23-12-477-006</t>
  </si>
  <si>
    <t>29454 BRADMOOR COURT</t>
  </si>
  <si>
    <t>9LB</t>
  </si>
  <si>
    <t>Land Table 9LB</t>
  </si>
  <si>
    <t>22-23-12-477-007</t>
  </si>
  <si>
    <t>29406 BRADMOOR COURT</t>
  </si>
  <si>
    <t>22-23-12-477-017</t>
  </si>
  <si>
    <t>29257 BRADMOOR COURT</t>
  </si>
  <si>
    <t>22-23-12-477-028</t>
  </si>
  <si>
    <t>29875 BRADMOOR COURT</t>
  </si>
  <si>
    <t>22-23-13-102-024</t>
  </si>
  <si>
    <t>29254 STILLWATER</t>
  </si>
  <si>
    <t>9MA</t>
  </si>
  <si>
    <t>Land Table 9MA</t>
  </si>
  <si>
    <t>22-23-13-102-041</t>
  </si>
  <si>
    <t>29334 MORNINGVIEW</t>
  </si>
  <si>
    <t>22-23-13-102-042</t>
  </si>
  <si>
    <t>29348 MORNINGVIEW</t>
  </si>
  <si>
    <t>22-23-13-126-008</t>
  </si>
  <si>
    <t>28777 GREENCASTLE</t>
  </si>
  <si>
    <t>MG1</t>
  </si>
  <si>
    <t>Land Table MG1</t>
  </si>
  <si>
    <t>22-23-13-126-019</t>
  </si>
  <si>
    <t>29319 FIELDSTONE</t>
  </si>
  <si>
    <t>9MB</t>
  </si>
  <si>
    <t>22-23-13-126-028</t>
  </si>
  <si>
    <t>27440 KALISH CT</t>
  </si>
  <si>
    <t>22-23-13-127-004</t>
  </si>
  <si>
    <t>28816 GREENCASTLE</t>
  </si>
  <si>
    <t>22-23-13-151-018</t>
  </si>
  <si>
    <t>29266 SUNRIDGE</t>
  </si>
  <si>
    <t>22-23-13-151-019</t>
  </si>
  <si>
    <t>29250 SUNRIDGE</t>
  </si>
  <si>
    <t>22-23-13-151-057</t>
  </si>
  <si>
    <t>27267 WINTERSET CIRCLE</t>
  </si>
  <si>
    <t>22-23-13-152-020</t>
  </si>
  <si>
    <t>27264 WINTERSET CIRCLE</t>
  </si>
  <si>
    <t>22-23-13-152-022</t>
  </si>
  <si>
    <t>27272 WINTERSET CIRCLE</t>
  </si>
  <si>
    <t>22-23-13-177-003</t>
  </si>
  <si>
    <t>28280 W GREENMEADOW</t>
  </si>
  <si>
    <t>22-23-13-202-005</t>
  </si>
  <si>
    <t>28209 TWELVE MILE</t>
  </si>
  <si>
    <t>MF1</t>
  </si>
  <si>
    <t>Land Table MF1</t>
  </si>
  <si>
    <t>22-23-13-202-010</t>
  </si>
  <si>
    <t>28206 BROOKHILL</t>
  </si>
  <si>
    <t>22-23-13-202-011</t>
  </si>
  <si>
    <t>28150 BROOKHILL</t>
  </si>
  <si>
    <t>22-23-13-203-010</t>
  </si>
  <si>
    <t>28226 BELLCREST</t>
  </si>
  <si>
    <t>22-23-13-203-015</t>
  </si>
  <si>
    <t>28042 BELLCREST</t>
  </si>
  <si>
    <t>22-23-13-204-005</t>
  </si>
  <si>
    <t>28127 BELLCREST</t>
  </si>
  <si>
    <t>22-23-13-204-010</t>
  </si>
  <si>
    <t>28528 BALMORAL WAY</t>
  </si>
  <si>
    <t>22-23-13-205-010</t>
  </si>
  <si>
    <t>28127 STATLER</t>
  </si>
  <si>
    <t>22-23-13-226-004</t>
  </si>
  <si>
    <t>28885 HERNDONWOOD</t>
  </si>
  <si>
    <t>MC1</t>
  </si>
  <si>
    <t>LAND TABLE MC1</t>
  </si>
  <si>
    <t>22-23-13-227-015</t>
  </si>
  <si>
    <t>28845 INKSTER</t>
  </si>
  <si>
    <t>22-23-13-277-009</t>
  </si>
  <si>
    <t>28058 GRAND DUKE</t>
  </si>
  <si>
    <t>MD1</t>
  </si>
  <si>
    <t>Land Table MD1</t>
  </si>
  <si>
    <t>22-23-13-277-013</t>
  </si>
  <si>
    <t>27757 FORESTBROOK DR</t>
  </si>
  <si>
    <t>22-23-13-277-023</t>
  </si>
  <si>
    <t>28005 INKSTER</t>
  </si>
  <si>
    <t>22-23-13-451-005</t>
  </si>
  <si>
    <t>27464 E SKYE</t>
  </si>
  <si>
    <t>MB1</t>
  </si>
  <si>
    <t>LAND TABLE MB1</t>
  </si>
  <si>
    <t>22-23-13-451-006</t>
  </si>
  <si>
    <t>27432 E SKYE</t>
  </si>
  <si>
    <t>22-23-13-451-018</t>
  </si>
  <si>
    <t>27265 W SKYE</t>
  </si>
  <si>
    <t>22-23-13-451-029</t>
  </si>
  <si>
    <t>27343 ARDEN PARK CR</t>
  </si>
  <si>
    <t>MA1</t>
  </si>
  <si>
    <t>Land Table MA1</t>
  </si>
  <si>
    <t>22-23-13-451-031</t>
  </si>
  <si>
    <t>27379 ARDEN PARK CR</t>
  </si>
  <si>
    <t>22-23-13-452-001</t>
  </si>
  <si>
    <t>27456 W SKYE</t>
  </si>
  <si>
    <t>22-23-13-453-013</t>
  </si>
  <si>
    <t>27191 ARDEN PARK CT</t>
  </si>
  <si>
    <t>22-23-13-453-014</t>
  </si>
  <si>
    <t>27175 ARDEN PARK CT</t>
  </si>
  <si>
    <t>22-23-13-453-021</t>
  </si>
  <si>
    <t>28020 ELEVEN MILE</t>
  </si>
  <si>
    <t>22-23-13-453-025</t>
  </si>
  <si>
    <t>27922 ELEVEN MILE</t>
  </si>
  <si>
    <t>22-23-13-454-006</t>
  </si>
  <si>
    <t>27268 ARDEN PARK CR</t>
  </si>
  <si>
    <t>22-23-13-455-005</t>
  </si>
  <si>
    <t>27072 ARDEN PARK CR</t>
  </si>
  <si>
    <t>22-23-13-455-006</t>
  </si>
  <si>
    <t>27066 ARDEN PARK CR</t>
  </si>
  <si>
    <t>22-23-13-476-010</t>
  </si>
  <si>
    <t>27626 WESTCOTT CRESCENT</t>
  </si>
  <si>
    <t>22-23-13-476-016</t>
  </si>
  <si>
    <t>27564 WESTCOTT CRESCENT</t>
  </si>
  <si>
    <t>22-23-13-476-017</t>
  </si>
  <si>
    <t>27556 WESTCOTT CRESCENT</t>
  </si>
  <si>
    <t>22-23-13-477-013</t>
  </si>
  <si>
    <t>27721 WESTCOTT CRESCENT</t>
  </si>
  <si>
    <t>22-23-13-479-016</t>
  </si>
  <si>
    <t>27827 WESTCOTT CRESCENT</t>
  </si>
  <si>
    <t>22-23-13-480-010</t>
  </si>
  <si>
    <t>27716 WESTCOTT CRESCENT</t>
  </si>
  <si>
    <t>22-23-13-480-025</t>
  </si>
  <si>
    <t>27812 WESTCOTT CRESCENT</t>
  </si>
  <si>
    <t>22-23-14-177-002</t>
  </si>
  <si>
    <t>27276 BRAMWELL</t>
  </si>
  <si>
    <t>NA1</t>
  </si>
  <si>
    <t>LAND TABLE NA1</t>
  </si>
  <si>
    <t>22-23-14-251-025</t>
  </si>
  <si>
    <t>29654 S MEADOWRIDGE</t>
  </si>
  <si>
    <t>9N1</t>
  </si>
  <si>
    <t>Land Table 9NA</t>
  </si>
  <si>
    <t>22-23-14-251-054</t>
  </si>
  <si>
    <t>30113 S MEADOWRIDGE</t>
  </si>
  <si>
    <t>9NA</t>
  </si>
  <si>
    <t>22-23-14-251-078</t>
  </si>
  <si>
    <t>30251 S MEADOWRIDGE</t>
  </si>
  <si>
    <t>22-23-14-302-016</t>
  </si>
  <si>
    <t>30864 RIDGEWAY</t>
  </si>
  <si>
    <t>NB1</t>
  </si>
  <si>
    <t>Land Table NB1</t>
  </si>
  <si>
    <t>22-23-14-302-028</t>
  </si>
  <si>
    <t>26299 SPRINGFIELD</t>
  </si>
  <si>
    <t>22-23-14-326-019</t>
  </si>
  <si>
    <t>26823 SHADY CREEK</t>
  </si>
  <si>
    <t>22-23-14-326-020</t>
  </si>
  <si>
    <t>26831 SHADY CREEK</t>
  </si>
  <si>
    <t>22-23-14-327-010</t>
  </si>
  <si>
    <t>26332 SPRINGFIELD</t>
  </si>
  <si>
    <t>22-23-14-327-021</t>
  </si>
  <si>
    <t>26435 SPRINGLAND</t>
  </si>
  <si>
    <t>22-23-14-327-025</t>
  </si>
  <si>
    <t>26303 SPRINGLAND</t>
  </si>
  <si>
    <t>22-23-14-353-013</t>
  </si>
  <si>
    <t>30800 ELEVEN MILE</t>
  </si>
  <si>
    <t>22-23-14-353-015</t>
  </si>
  <si>
    <t>30740 ELEVEN MILE</t>
  </si>
  <si>
    <t>22-23-14-376-001</t>
  </si>
  <si>
    <t>26150 BARBADOS</t>
  </si>
  <si>
    <t>22-23-14-376-011</t>
  </si>
  <si>
    <t>30660 ELEVEN MILE</t>
  </si>
  <si>
    <t>22-23-14-377-013</t>
  </si>
  <si>
    <t>26050 SPRINGLAND</t>
  </si>
  <si>
    <t>22-23-14-377-019</t>
  </si>
  <si>
    <t>26331 LA MUERA</t>
  </si>
  <si>
    <t>NC1</t>
  </si>
  <si>
    <t>Land Table NC1</t>
  </si>
  <si>
    <t>22-23-14-377-027</t>
  </si>
  <si>
    <t>26065 LA MUERA</t>
  </si>
  <si>
    <t>22-23-14-378-012</t>
  </si>
  <si>
    <t>26332 LA MUERA</t>
  </si>
  <si>
    <t>22-23-14-378-015</t>
  </si>
  <si>
    <t>26228 LA MUERA</t>
  </si>
  <si>
    <t>22-23-14-401-011</t>
  </si>
  <si>
    <t>26445 WESTMEATH</t>
  </si>
  <si>
    <t>ND1</t>
  </si>
  <si>
    <t>Land Table ND1</t>
  </si>
  <si>
    <t>22-23-14-402-002</t>
  </si>
  <si>
    <t>26778 GREYTHORNE</t>
  </si>
  <si>
    <t>22-23-14-402-003</t>
  </si>
  <si>
    <t>26762 GREYTHORNE</t>
  </si>
  <si>
    <t>22-23-14-402-004</t>
  </si>
  <si>
    <t>26746 GREYTHORNE</t>
  </si>
  <si>
    <t>22-23-14-402-013</t>
  </si>
  <si>
    <t>26602 GREYTHORNE</t>
  </si>
  <si>
    <t>22-23-14-402-014</t>
  </si>
  <si>
    <t>26588 GREYTHORNE</t>
  </si>
  <si>
    <t>22-23-14-403-012</t>
  </si>
  <si>
    <t>26607 GREYTHORNE</t>
  </si>
  <si>
    <t>22-23-14-403-014</t>
  </si>
  <si>
    <t>26511 GREYTHORNE</t>
  </si>
  <si>
    <t>22-23-14-403-018</t>
  </si>
  <si>
    <t>26414 KILTARTAN</t>
  </si>
  <si>
    <t>22-23-14-403-019</t>
  </si>
  <si>
    <t>30344 PIPERS LN</t>
  </si>
  <si>
    <t>22-23-14-403-031</t>
  </si>
  <si>
    <t>30134 FIDDLERS GREEN</t>
  </si>
  <si>
    <t>22-23-14-404-007</t>
  </si>
  <si>
    <t>30157 FIDDLERS GREEN</t>
  </si>
  <si>
    <t>22-23-14-426-003</t>
  </si>
  <si>
    <t>26470 GREYTHORNE</t>
  </si>
  <si>
    <t>22-23-14-426-004</t>
  </si>
  <si>
    <t>26452 GREYTHORNE</t>
  </si>
  <si>
    <t>22-23-14-426-011</t>
  </si>
  <si>
    <t>26350 KILTARTAN</t>
  </si>
  <si>
    <t>22-23-14-426-021</t>
  </si>
  <si>
    <t>26230 KILTARTAN</t>
  </si>
  <si>
    <t>22-23-14-426-037</t>
  </si>
  <si>
    <t>26269 MIDDLEBELT</t>
  </si>
  <si>
    <t>22-23-14-426-039</t>
  </si>
  <si>
    <t>26225 MIDDLEBELT</t>
  </si>
  <si>
    <t>22-OUTLIER</t>
  </si>
  <si>
    <t>22-23-14-426-042</t>
  </si>
  <si>
    <t>26159 MIDDLEBELT</t>
  </si>
  <si>
    <t>22-23-14-426-043</t>
  </si>
  <si>
    <t>26137 MIDDLEBELT</t>
  </si>
  <si>
    <t>22-23-14-427-011</t>
  </si>
  <si>
    <t>26347 GREYTHORNE</t>
  </si>
  <si>
    <t>22-23-14-428-012</t>
  </si>
  <si>
    <t>26381 DUNDALK</t>
  </si>
  <si>
    <t>22-23-14-451-037</t>
  </si>
  <si>
    <t>30032 WICKLOW RD</t>
  </si>
  <si>
    <t>22-23-14-452-009</t>
  </si>
  <si>
    <t>26100 WESTMEATH</t>
  </si>
  <si>
    <t>22-23-14-452-013</t>
  </si>
  <si>
    <t>30279 WICKLOW CT</t>
  </si>
  <si>
    <t>22-23-14-452-014</t>
  </si>
  <si>
    <t>30271 WICKLOW CT</t>
  </si>
  <si>
    <t>22-23-14-452-021</t>
  </si>
  <si>
    <t>30215 WICKLOW CT</t>
  </si>
  <si>
    <t>22-23-14-452-024</t>
  </si>
  <si>
    <t>30091 WICKLOW RD</t>
  </si>
  <si>
    <t>22-23-14-452-027</t>
  </si>
  <si>
    <t>30244 BARWELL</t>
  </si>
  <si>
    <t>22-23-14-453-001</t>
  </si>
  <si>
    <t>26052 WESTMEATH</t>
  </si>
  <si>
    <t>22-23-14-453-002</t>
  </si>
  <si>
    <t>30249 BARWELL</t>
  </si>
  <si>
    <t>22-23-14-453-004</t>
  </si>
  <si>
    <t>30209 BARWELL</t>
  </si>
  <si>
    <t>22-23-14-453-005</t>
  </si>
  <si>
    <t>30069 BARWELL</t>
  </si>
  <si>
    <t>22-23-14-453-007</t>
  </si>
  <si>
    <t>30029 BARWELL</t>
  </si>
  <si>
    <t>22-23-14-453-008</t>
  </si>
  <si>
    <t>30011 BARWELL</t>
  </si>
  <si>
    <t>22-23-14-453-025</t>
  </si>
  <si>
    <t>30046 ELEVEN MILE</t>
  </si>
  <si>
    <t>22-23-14-476-004</t>
  </si>
  <si>
    <t>26342 DUNDALK</t>
  </si>
  <si>
    <t>22-23-14-477-010</t>
  </si>
  <si>
    <t>26119 KILTARTAN</t>
  </si>
  <si>
    <t>22-23-15-201-029</t>
  </si>
  <si>
    <t>27689 W ECHO VALLEY</t>
  </si>
  <si>
    <t>9OA</t>
  </si>
  <si>
    <t>22-23-15-201-037</t>
  </si>
  <si>
    <t>27635 W ECHO VALLEY</t>
  </si>
  <si>
    <t>22-23-15-201-043</t>
  </si>
  <si>
    <t>22-23-15-201-049</t>
  </si>
  <si>
    <t>27653 W ECHO VALLEY</t>
  </si>
  <si>
    <t>22-23-15-201-050</t>
  </si>
  <si>
    <t>22-23-15-201-065</t>
  </si>
  <si>
    <t>27633 E ECHO VALLEY</t>
  </si>
  <si>
    <t>22-23-15-201-066</t>
  </si>
  <si>
    <t>22-23-15-201-080</t>
  </si>
  <si>
    <t>27654 E ECHO VALLEY</t>
  </si>
  <si>
    <t>22-23-15-201-085</t>
  </si>
  <si>
    <t>27722 E ECHO VALLEY</t>
  </si>
  <si>
    <t>22-23-15-201-088</t>
  </si>
  <si>
    <t>27690 E ECHO VALLEY</t>
  </si>
  <si>
    <t>22-23-15-201-091</t>
  </si>
  <si>
    <t>22-23-15-201-092</t>
  </si>
  <si>
    <t>27672 E ECHO VALLEY</t>
  </si>
  <si>
    <t>22-23-15-201-102</t>
  </si>
  <si>
    <t>27599 W ECHO VALLEY</t>
  </si>
  <si>
    <t>22-23-15-201-103</t>
  </si>
  <si>
    <t>22-23-15-201-119</t>
  </si>
  <si>
    <t>27598 E ECHO VALLEY</t>
  </si>
  <si>
    <t>22-23-15-201-128</t>
  </si>
  <si>
    <t>27542 E ECHO VALLEY</t>
  </si>
  <si>
    <t>22-23-15-201-157</t>
  </si>
  <si>
    <t>31993 TWELVE MILE</t>
  </si>
  <si>
    <t>9OB</t>
  </si>
  <si>
    <t>22-23-15-201-161</t>
  </si>
  <si>
    <t>22-23-15-201-168</t>
  </si>
  <si>
    <t>22-23-15-201-178</t>
  </si>
  <si>
    <t>22-23-15-201-180</t>
  </si>
  <si>
    <t>22-23-15-201-181</t>
  </si>
  <si>
    <t>22-23-15-201-194</t>
  </si>
  <si>
    <t>32005 TWELVE MILE</t>
  </si>
  <si>
    <t>22-23-15-201-198</t>
  </si>
  <si>
    <t>22-23-15-201-208</t>
  </si>
  <si>
    <t>22-23-15-201-210</t>
  </si>
  <si>
    <t>22-23-15-201-215</t>
  </si>
  <si>
    <t>22-23-15-201-217</t>
  </si>
  <si>
    <t>22-23-15-201-222</t>
  </si>
  <si>
    <t>22-23-15-201-227</t>
  </si>
  <si>
    <t>22-23-15-201-241</t>
  </si>
  <si>
    <t>32013 TWELVE MILE</t>
  </si>
  <si>
    <t>22-23-15-201-243</t>
  </si>
  <si>
    <t>22-23-15-201-250</t>
  </si>
  <si>
    <t>22-23-15-201-262</t>
  </si>
  <si>
    <t>22-23-15-201-267</t>
  </si>
  <si>
    <t>22-23-15-202-004</t>
  </si>
  <si>
    <t>32111 TWELVE MILE</t>
  </si>
  <si>
    <t>9OC</t>
  </si>
  <si>
    <t>22-23-15-202-005</t>
  </si>
  <si>
    <t>32115 TWELVE MILE</t>
  </si>
  <si>
    <t>22-23-15-202-007</t>
  </si>
  <si>
    <t>32119 TWELVE MILE</t>
  </si>
  <si>
    <t>22-23-15-202-008</t>
  </si>
  <si>
    <t>32121 TWELVE MILE</t>
  </si>
  <si>
    <t>22-23-15-202-011</t>
  </si>
  <si>
    <t>32127 TWELVE MILE</t>
  </si>
  <si>
    <t>22-23-15-202-029</t>
  </si>
  <si>
    <t>32163 TWELVE MILE</t>
  </si>
  <si>
    <t>22-23-15-202-031</t>
  </si>
  <si>
    <t>32167 TWELVE MILE</t>
  </si>
  <si>
    <t>22-23-15-302-003</t>
  </si>
  <si>
    <t>33041 BIDDESTONE</t>
  </si>
  <si>
    <t>OC1</t>
  </si>
  <si>
    <t>Land Table OC1</t>
  </si>
  <si>
    <t>22-23-15-351-014</t>
  </si>
  <si>
    <t>26071 PILLSBURY</t>
  </si>
  <si>
    <t>OD1</t>
  </si>
  <si>
    <t>LAND TABLE OD1</t>
  </si>
  <si>
    <t>22-23-15-351-019</t>
  </si>
  <si>
    <t>26025 PILLSBURY</t>
  </si>
  <si>
    <t>22-23-15-352-001</t>
  </si>
  <si>
    <t>26362 PILLSBURY</t>
  </si>
  <si>
    <t>22-23-15-352-002</t>
  </si>
  <si>
    <t>26350 PILLSBURY</t>
  </si>
  <si>
    <t>22-23-15-352-017</t>
  </si>
  <si>
    <t>32754 ELEVEN MILE</t>
  </si>
  <si>
    <t>22-23-15-352-021</t>
  </si>
  <si>
    <t>26094 PILLSBURY</t>
  </si>
  <si>
    <t>22-23-15-376-019</t>
  </si>
  <si>
    <t>26199 POWER</t>
  </si>
  <si>
    <t>OE1</t>
  </si>
  <si>
    <t>Land Table OE1</t>
  </si>
  <si>
    <t>22-23-15-376-049</t>
  </si>
  <si>
    <t>32574 OAKWOOD</t>
  </si>
  <si>
    <t>OF1</t>
  </si>
  <si>
    <t>Land Table OF1</t>
  </si>
  <si>
    <t>22-23-15-376-054</t>
  </si>
  <si>
    <t>32487 OAKWOOD</t>
  </si>
  <si>
    <t>22-23-15-376-058</t>
  </si>
  <si>
    <t>32454 OAKWOOD</t>
  </si>
  <si>
    <t>22-23-15-401-018</t>
  </si>
  <si>
    <t>32120 ELEVEN MILE</t>
  </si>
  <si>
    <t>OB1</t>
  </si>
  <si>
    <t>Land Table OB1</t>
  </si>
  <si>
    <t>22-23-15-426-007</t>
  </si>
  <si>
    <t>26740 HOLLY HILL</t>
  </si>
  <si>
    <t>OA1</t>
  </si>
  <si>
    <t>Land Table OA1</t>
  </si>
  <si>
    <t>22-23-15-426-043</t>
  </si>
  <si>
    <t>26781 HOLLY HILL</t>
  </si>
  <si>
    <t>22-23-15-427-014</t>
  </si>
  <si>
    <t>26575 ROSE HILL</t>
  </si>
  <si>
    <t>22-23-15-477-015</t>
  </si>
  <si>
    <t>31850 ALLISON</t>
  </si>
  <si>
    <t>22-23-15-479-033</t>
  </si>
  <si>
    <t>26150 ROSE HILL</t>
  </si>
  <si>
    <t>22-23-15-479-035</t>
  </si>
  <si>
    <t>26135 HOLLY HILL</t>
  </si>
  <si>
    <t>31-SPLIT IMPROVED</t>
  </si>
  <si>
    <t>22-23-15-479-010, 22-23-15-479-011, 22-23-15-479-012, 22-23-15-479-013, 22-23-15-479-014</t>
  </si>
  <si>
    <t>22-23-15-479-036</t>
  </si>
  <si>
    <t>22-23-16-151-013</t>
  </si>
  <si>
    <t>27246 CAMBRIDGE</t>
  </si>
  <si>
    <t>9PA</t>
  </si>
  <si>
    <t>Land Table 9PA</t>
  </si>
  <si>
    <t>22-23-16-151-015</t>
  </si>
  <si>
    <t>27220 CAMBRIDGE</t>
  </si>
  <si>
    <t>22-23-16-151-025</t>
  </si>
  <si>
    <t>27267 CAMBRIDGE</t>
  </si>
  <si>
    <t>22-23-16-151-036</t>
  </si>
  <si>
    <t>27190 PEMBRIDGE</t>
  </si>
  <si>
    <t>22-23-16-151-042</t>
  </si>
  <si>
    <t>27227 HAMPSTEAD</t>
  </si>
  <si>
    <t>22-23-16-151-053</t>
  </si>
  <si>
    <t>27044 HAMPSTEAD</t>
  </si>
  <si>
    <t>22-23-16-151-062</t>
  </si>
  <si>
    <t>27269 WINCHESTER</t>
  </si>
  <si>
    <t>22-23-16-151-064</t>
  </si>
  <si>
    <t>27233 WINCHESTER</t>
  </si>
  <si>
    <t>22-23-16-151-065</t>
  </si>
  <si>
    <t>27189 WINCHESTER</t>
  </si>
  <si>
    <t>22-23-16-151-066</t>
  </si>
  <si>
    <t>27147 WINCHESTER</t>
  </si>
  <si>
    <t>22-23-16-151-070</t>
  </si>
  <si>
    <t>27063 WINCHESTER</t>
  </si>
  <si>
    <t>22-23-16-251-002</t>
  </si>
  <si>
    <t>34536 QUAKER VALLEY RD</t>
  </si>
  <si>
    <t>PD1</t>
  </si>
  <si>
    <t>Land Table PD1</t>
  </si>
  <si>
    <t>22-23-16-251-005</t>
  </si>
  <si>
    <t>26705 FARMINGTON</t>
  </si>
  <si>
    <t>22-23-16-301-018</t>
  </si>
  <si>
    <t>26878 WEMBLEY</t>
  </si>
  <si>
    <t>9PB</t>
  </si>
  <si>
    <t>Land Table 9PB</t>
  </si>
  <si>
    <t>22-23-16-302-008</t>
  </si>
  <si>
    <t>26390 HIDDEN VALLEY DR</t>
  </si>
  <si>
    <t>PE1</t>
  </si>
  <si>
    <t>Land Table PE1</t>
  </si>
  <si>
    <t>22-23-16-302-013</t>
  </si>
  <si>
    <t>26320 HIDDEN VALLEY CT</t>
  </si>
  <si>
    <t>22-23-16-326-018</t>
  </si>
  <si>
    <t>34787 BERKSHIRE</t>
  </si>
  <si>
    <t>22-23-16-326-023</t>
  </si>
  <si>
    <t>34696 HUNTINGTON</t>
  </si>
  <si>
    <t>22-23-16-327-003</t>
  </si>
  <si>
    <t>34501 QUAKER VALLEY RD</t>
  </si>
  <si>
    <t>22-23-16-328-008</t>
  </si>
  <si>
    <t>34100 QUAKER VALLEY RD</t>
  </si>
  <si>
    <t>22-23-16-351-007</t>
  </si>
  <si>
    <t>26090 PLEASANT VALLEY DR</t>
  </si>
  <si>
    <t>22-23-16-351-012</t>
  </si>
  <si>
    <t>26221 HIDDEN VALLEY DR</t>
  </si>
  <si>
    <t>22-23-16-352-002</t>
  </si>
  <si>
    <t>26180 HIDDEN VALLEY DR</t>
  </si>
  <si>
    <t>22-23-16-352-003</t>
  </si>
  <si>
    <t>26150 HIDDEN VALLEY DR</t>
  </si>
  <si>
    <t>22-23-16-352-006</t>
  </si>
  <si>
    <t>26110 HIDDEN VALLEY DR</t>
  </si>
  <si>
    <t>22-23-16-353-013</t>
  </si>
  <si>
    <t>26117 HIDDEN VALLEY DR</t>
  </si>
  <si>
    <t>22-23-16-401-004</t>
  </si>
  <si>
    <t>34468 QUAKER VALLEY RD</t>
  </si>
  <si>
    <t>22-23-16-401-007</t>
  </si>
  <si>
    <t>34412 QUAKER VALLEY RD</t>
  </si>
  <si>
    <t>22-23-16-451-030</t>
  </si>
  <si>
    <t>34015 LYNCROFT</t>
  </si>
  <si>
    <t>PC1</t>
  </si>
  <si>
    <t>LAND TABLE PC1</t>
  </si>
  <si>
    <t>22-23-16-455-001</t>
  </si>
  <si>
    <t>34323 RAMBLE HILLS</t>
  </si>
  <si>
    <t>22-23-16-455-003</t>
  </si>
  <si>
    <t>34231 RAMBLE HILLS</t>
  </si>
  <si>
    <t>22-23-16-476-005</t>
  </si>
  <si>
    <t>33640 LYNCROFT</t>
  </si>
  <si>
    <t>PB1</t>
  </si>
  <si>
    <t>Land Table PB1</t>
  </si>
  <si>
    <t>22-23-16-477-015</t>
  </si>
  <si>
    <t>33548 HARLAN</t>
  </si>
  <si>
    <t>22-23-16-479-008</t>
  </si>
  <si>
    <t>33811 RAMBLE HILLS</t>
  </si>
  <si>
    <t>22-23-17-176-012</t>
  </si>
  <si>
    <t>36660 HOWARD</t>
  </si>
  <si>
    <t>0Q1</t>
  </si>
  <si>
    <t>LAND TABLE 0Q1</t>
  </si>
  <si>
    <t>22-23-17-176-019</t>
  </si>
  <si>
    <t>36640 HOWARD</t>
  </si>
  <si>
    <t>22-23-17-177-009</t>
  </si>
  <si>
    <t>36663 HOWARD</t>
  </si>
  <si>
    <t>22-23-17-301-018</t>
  </si>
  <si>
    <t>37211 HOWARD</t>
  </si>
  <si>
    <t>22-23-17-302-002</t>
  </si>
  <si>
    <t>26120 VALHALLA DR</t>
  </si>
  <si>
    <t>9QA</t>
  </si>
  <si>
    <t>Land Table 9QA</t>
  </si>
  <si>
    <t>22-23-17-302-012</t>
  </si>
  <si>
    <t>26248 VALHALLA DR</t>
  </si>
  <si>
    <t>22-23-17-302-013</t>
  </si>
  <si>
    <t>26272 VALHALLA DR</t>
  </si>
  <si>
    <t>22-23-17-302-020</t>
  </si>
  <si>
    <t>26173 VALHALLA DR</t>
  </si>
  <si>
    <t>22-23-17-302-021</t>
  </si>
  <si>
    <t>26197 VALHALLA DR</t>
  </si>
  <si>
    <t>22-23-17-302-035</t>
  </si>
  <si>
    <t>26403 VALHALLA DR</t>
  </si>
  <si>
    <t>22-23-17-302-040</t>
  </si>
  <si>
    <t>37127 SOUTHWIND CT</t>
  </si>
  <si>
    <t>22-23-17-302-056</t>
  </si>
  <si>
    <t>37167 BERKLEIGH CT</t>
  </si>
  <si>
    <t>22-23-17-302-059</t>
  </si>
  <si>
    <t>37168 BERKLEIGH CT</t>
  </si>
  <si>
    <t>22-23-17-302-060</t>
  </si>
  <si>
    <t>37166 BERKLEIGH CT</t>
  </si>
  <si>
    <t>22-23-17-302-068</t>
  </si>
  <si>
    <t>37224 BERKLEIGH CT</t>
  </si>
  <si>
    <t>22-23-17-302-070</t>
  </si>
  <si>
    <t>26522 VALHALLA DR</t>
  </si>
  <si>
    <t>22-23-17-302-071</t>
  </si>
  <si>
    <t>26548 VALHALLA DR</t>
  </si>
  <si>
    <t>22-23-17-302-076</t>
  </si>
  <si>
    <t>26586 VALHALLA DR</t>
  </si>
  <si>
    <t>22-23-17-327-003</t>
  </si>
  <si>
    <t>26428 OLD HOMESTEAD DR</t>
  </si>
  <si>
    <t>QA1</t>
  </si>
  <si>
    <t>Land Table QA1</t>
  </si>
  <si>
    <t>22-23-17-379-001</t>
  </si>
  <si>
    <t>36669 W LYMAN</t>
  </si>
  <si>
    <t>QA2</t>
  </si>
  <si>
    <t>22-23-17-379-019</t>
  </si>
  <si>
    <t>36650 ELEVEN MILE</t>
  </si>
  <si>
    <t>22-23-17-401-017</t>
  </si>
  <si>
    <t>35970 QUAKERTOWN</t>
  </si>
  <si>
    <t>22-23-17-403-008</t>
  </si>
  <si>
    <t>36357 PADDLEFORD</t>
  </si>
  <si>
    <t>22-23-17-403-012</t>
  </si>
  <si>
    <t>36110 QUAKERTOWN</t>
  </si>
  <si>
    <t>22-23-17-403-015</t>
  </si>
  <si>
    <t>36248 QUAKERTOWN</t>
  </si>
  <si>
    <t>22-23-17-427-004</t>
  </si>
  <si>
    <t>35630 E LYMAN</t>
  </si>
  <si>
    <t>28-RELOCATION</t>
  </si>
  <si>
    <t>22-23-17-427-017</t>
  </si>
  <si>
    <t>26900 DRAKE</t>
  </si>
  <si>
    <t>22-23-17-451-003</t>
  </si>
  <si>
    <t>36047 QUAKERTOWN</t>
  </si>
  <si>
    <t>22-23-17-453-008</t>
  </si>
  <si>
    <t>36221 W LYMAN</t>
  </si>
  <si>
    <t>22-23-17-476-006</t>
  </si>
  <si>
    <t>26198 STEELE</t>
  </si>
  <si>
    <t>22-23-17-476-007</t>
  </si>
  <si>
    <t>26184 STEELE</t>
  </si>
  <si>
    <t>22-23-17-478-017</t>
  </si>
  <si>
    <t>26457 PLEASANT VALLEY DR</t>
  </si>
  <si>
    <t>22-23-17-478-020</t>
  </si>
  <si>
    <t>26347 PLEASANT VALLEY DR</t>
  </si>
  <si>
    <t>22-23-17-478-029</t>
  </si>
  <si>
    <t>35650 PLEASANT VALLEY RD</t>
  </si>
  <si>
    <t>PE2</t>
  </si>
  <si>
    <t>Land Table PE2</t>
  </si>
  <si>
    <t>22-23-18-426-005</t>
  </si>
  <si>
    <t>37900 WENDY LEE</t>
  </si>
  <si>
    <t>RA1</t>
  </si>
  <si>
    <t>Land Table RA1</t>
  </si>
  <si>
    <t>22-23-18-426-021</t>
  </si>
  <si>
    <t>37500 CARSON</t>
  </si>
  <si>
    <t>22-23-18-427-005</t>
  </si>
  <si>
    <t>37841 WENDY LEE</t>
  </si>
  <si>
    <t>22-23-18-428-003</t>
  </si>
  <si>
    <t>37921 CARSON</t>
  </si>
  <si>
    <t>22-23-18-428-011</t>
  </si>
  <si>
    <t>37711 CARSON</t>
  </si>
  <si>
    <t>22-23-18-477-004</t>
  </si>
  <si>
    <t>38152 SARATOGA CIRCLE</t>
  </si>
  <si>
    <t>9RA</t>
  </si>
  <si>
    <t>Land Table 9RA</t>
  </si>
  <si>
    <t>22-23-18-477-010</t>
  </si>
  <si>
    <t>38422 SARATOGA CIRCLE</t>
  </si>
  <si>
    <t>22-23-18-477-018</t>
  </si>
  <si>
    <t>38399 SARATOGA CIRCLE</t>
  </si>
  <si>
    <t>22-23-18-477-028</t>
  </si>
  <si>
    <t>38454 LYNWOOD COURT</t>
  </si>
  <si>
    <t>22-23-18-477-037</t>
  </si>
  <si>
    <t>38480 LYNWOOD COURT</t>
  </si>
  <si>
    <t>22-23-18-477-038</t>
  </si>
  <si>
    <t>38323 SARATOGA CIRCLE</t>
  </si>
  <si>
    <t>22-23-18-477-045</t>
  </si>
  <si>
    <t>38293 SARATOGA CIRCLE</t>
  </si>
  <si>
    <t>22-23-18-477-050</t>
  </si>
  <si>
    <t>38300 SARATOGA CIRCLE</t>
  </si>
  <si>
    <t>22-23-18-477-058</t>
  </si>
  <si>
    <t>38282 SARATOGA CIRCLE</t>
  </si>
  <si>
    <t>22-23-18-477-060</t>
  </si>
  <si>
    <t>38260 SARATOGA CIRCLE</t>
  </si>
  <si>
    <t>22-23-18-477-066</t>
  </si>
  <si>
    <t>38232 SARATOGA CIRCLE</t>
  </si>
  <si>
    <t>22-23-18-477-073</t>
  </si>
  <si>
    <t>38202 SARATOGA CIRCLE</t>
  </si>
  <si>
    <t>22-23-18-477-099</t>
  </si>
  <si>
    <t>38231 REMINGTON PARK</t>
  </si>
  <si>
    <t>22-23-18-477-121</t>
  </si>
  <si>
    <t>38503 SARATOGA CIRCLE</t>
  </si>
  <si>
    <t>22-23-18-477-128</t>
  </si>
  <si>
    <t>38498 SARATOGA CIRCLE</t>
  </si>
  <si>
    <t>22-23-18-477-133</t>
  </si>
  <si>
    <t>38176 SARATOGA CIRCLE</t>
  </si>
  <si>
    <t>22-23-18-477-134</t>
  </si>
  <si>
    <t>38174 SARATOGA CIRCLE</t>
  </si>
  <si>
    <t>22-23-18-477-135</t>
  </si>
  <si>
    <t>38172 SARATOGA CIRCLE</t>
  </si>
  <si>
    <t>22-23-18-477-137</t>
  </si>
  <si>
    <t>38387 CHURCHILL LANE</t>
  </si>
  <si>
    <t>22-23-18-477-154</t>
  </si>
  <si>
    <t>38349 CHURCHILL LANE</t>
  </si>
  <si>
    <t>22-23-20-102-005</t>
  </si>
  <si>
    <t>37190 CHESAPEAKE RD</t>
  </si>
  <si>
    <t>SA1</t>
  </si>
  <si>
    <t>Land Table SA1</t>
  </si>
  <si>
    <t>22-23-20-102-010</t>
  </si>
  <si>
    <t>25817 HUNT CLUB</t>
  </si>
  <si>
    <t>22-23-20-103-003</t>
  </si>
  <si>
    <t>25900 HUNT CLUB</t>
  </si>
  <si>
    <t>22-23-20-103-011</t>
  </si>
  <si>
    <t>36896 CHESAPEAKE RD</t>
  </si>
  <si>
    <t>22-23-20-103-013</t>
  </si>
  <si>
    <t>25751 CHESAPEAKE CT</t>
  </si>
  <si>
    <t>22-23-20-126-005</t>
  </si>
  <si>
    <t>25853 LIVINGSTON CR</t>
  </si>
  <si>
    <t>SB1</t>
  </si>
  <si>
    <t>LAND TABLE SB1</t>
  </si>
  <si>
    <t>22-23-20-126-012</t>
  </si>
  <si>
    <t>25719 LIVINGSTON CR</t>
  </si>
  <si>
    <t>22-23-20-126-018</t>
  </si>
  <si>
    <t>36798 CHESAPEAKE RD</t>
  </si>
  <si>
    <t>22-23-20-126-019</t>
  </si>
  <si>
    <t>36780 CHESAPEAKE RD</t>
  </si>
  <si>
    <t>22-23-20-126-029</t>
  </si>
  <si>
    <t>25730 SURREY CT</t>
  </si>
  <si>
    <t>22-23-20-126-030</t>
  </si>
  <si>
    <t>25700 SURREY CT</t>
  </si>
  <si>
    <t>22-23-20-128-018</t>
  </si>
  <si>
    <t>25408 RANCHWOOD DR</t>
  </si>
  <si>
    <t>22-23-20-152-002</t>
  </si>
  <si>
    <t>25550 HUNT CLUB</t>
  </si>
  <si>
    <t>22-23-20-152-013</t>
  </si>
  <si>
    <t>25547 BRIDLEPATH</t>
  </si>
  <si>
    <t>22-23-20-153-023</t>
  </si>
  <si>
    <t>25511 RANCHWOOD DR</t>
  </si>
  <si>
    <t>22-23-20-176-001</t>
  </si>
  <si>
    <t>25631 LIVINGSTON CR</t>
  </si>
  <si>
    <t>22-23-20-176-023</t>
  </si>
  <si>
    <t>25456 SURREY LN</t>
  </si>
  <si>
    <t>22-23-20-177-006</t>
  </si>
  <si>
    <t>36246 CROMPTON</t>
  </si>
  <si>
    <t>22-23-20-178-001</t>
  </si>
  <si>
    <t>25495 RANCHWOOD DR</t>
  </si>
  <si>
    <t>22-23-20-178-010</t>
  </si>
  <si>
    <t>37700 STABLEVIEW</t>
  </si>
  <si>
    <t>22-23-20-203-013</t>
  </si>
  <si>
    <t>25842 GLOVER</t>
  </si>
  <si>
    <t>22-23-20-203-018</t>
  </si>
  <si>
    <t>36101 CONGRESS</t>
  </si>
  <si>
    <t>22-23-20-203-044</t>
  </si>
  <si>
    <t>36172 OLD HOMESTEAD DR</t>
  </si>
  <si>
    <t>22-23-20-203-046</t>
  </si>
  <si>
    <t>25311 CROWN POINT</t>
  </si>
  <si>
    <t>22-23-20-203-083</t>
  </si>
  <si>
    <t>25451 LIBERTY LANE</t>
  </si>
  <si>
    <t>22-23-20-226-006</t>
  </si>
  <si>
    <t>36028 CONGRESS</t>
  </si>
  <si>
    <t>22-23-20-252-009</t>
  </si>
  <si>
    <t>36077 JOHNSTOWN</t>
  </si>
  <si>
    <t>22-23-20-252-011</t>
  </si>
  <si>
    <t>36072 CROMPTON</t>
  </si>
  <si>
    <t>22-23-20-252-012</t>
  </si>
  <si>
    <t>36054 CROMPTON</t>
  </si>
  <si>
    <t>22-23-20-253-008</t>
  </si>
  <si>
    <t>35984 CHARTER CREST</t>
  </si>
  <si>
    <t>22-23-20-254-004</t>
  </si>
  <si>
    <t>35955 CHARTER CREST</t>
  </si>
  <si>
    <t>22-23-20-254-006</t>
  </si>
  <si>
    <t>35897 CHARTER CREST</t>
  </si>
  <si>
    <t>22-23-20-255-004</t>
  </si>
  <si>
    <t>36025 CROMPTON</t>
  </si>
  <si>
    <t>22-23-20-255-009</t>
  </si>
  <si>
    <t>35925 JOHNSTOWN</t>
  </si>
  <si>
    <t>22-23-20-276-026</t>
  </si>
  <si>
    <t>35701 CONGRESS</t>
  </si>
  <si>
    <t>22-23-20-278-013</t>
  </si>
  <si>
    <t>35473 OLD HOMESTEAD DR</t>
  </si>
  <si>
    <t>22-23-20-278-018</t>
  </si>
  <si>
    <t>35718 JOHNSTOWN</t>
  </si>
  <si>
    <t>22-23-20-279-001</t>
  </si>
  <si>
    <t>35873 JOHNSTOWN</t>
  </si>
  <si>
    <t>22-23-20-279-005</t>
  </si>
  <si>
    <t>35779 JOHNSTOWN</t>
  </si>
  <si>
    <t>22-23-20-376-005</t>
  </si>
  <si>
    <t>36502 BINGHAM</t>
  </si>
  <si>
    <t>9SA</t>
  </si>
  <si>
    <t>Land Table 9SA</t>
  </si>
  <si>
    <t>22-23-20-376-013</t>
  </si>
  <si>
    <t>36525 LOCHDALE</t>
  </si>
  <si>
    <t>22-23-20-376-018</t>
  </si>
  <si>
    <t>24372 KENSINGTON</t>
  </si>
  <si>
    <t>22-23-20-376-019</t>
  </si>
  <si>
    <t>24360 KENSINGTON</t>
  </si>
  <si>
    <t>22-23-20-376-021</t>
  </si>
  <si>
    <t>24350 KENSINGTON</t>
  </si>
  <si>
    <t>22-23-20-376-024</t>
  </si>
  <si>
    <t>24367 KENSINGTON</t>
  </si>
  <si>
    <t>22-23-20-376-039</t>
  </si>
  <si>
    <t>36528 BINGHAM</t>
  </si>
  <si>
    <t>22-23-20-376-048</t>
  </si>
  <si>
    <t>24483 WALDEN WOODS</t>
  </si>
  <si>
    <t>22-23-20-376-051</t>
  </si>
  <si>
    <t>24474 MARTEL DR</t>
  </si>
  <si>
    <t>22-23-20-376-054</t>
  </si>
  <si>
    <t>24506 MARTEL DR</t>
  </si>
  <si>
    <t>22-23-20-376-068</t>
  </si>
  <si>
    <t>36553 MARTEL CT</t>
  </si>
  <si>
    <t>22-23-21-101-009</t>
  </si>
  <si>
    <t>25735 RUTLEDGE CROSSING</t>
  </si>
  <si>
    <t>TA1</t>
  </si>
  <si>
    <t>Land Table TA1</t>
  </si>
  <si>
    <t>22-23-21-102-007</t>
  </si>
  <si>
    <t>35230 BRAXTON</t>
  </si>
  <si>
    <t>22-23-21-102-016</t>
  </si>
  <si>
    <t>25452 WITHERSPOON</t>
  </si>
  <si>
    <t>22-23-21-102-017</t>
  </si>
  <si>
    <t>25446 WITHERSPOON</t>
  </si>
  <si>
    <t>22-23-21-126-005</t>
  </si>
  <si>
    <t>34634 THORNBROOK</t>
  </si>
  <si>
    <t>TB1</t>
  </si>
  <si>
    <t>Land Table TB1</t>
  </si>
  <si>
    <t>22-23-21-127-002</t>
  </si>
  <si>
    <t>34695 THORNBROOK</t>
  </si>
  <si>
    <t>22-23-21-128-004</t>
  </si>
  <si>
    <t>34650 VERSAILLES</t>
  </si>
  <si>
    <t>22-23-21-128-010</t>
  </si>
  <si>
    <t>34660 BRITTANY</t>
  </si>
  <si>
    <t>22-23-21-128-011</t>
  </si>
  <si>
    <t>34630 BRITTANY</t>
  </si>
  <si>
    <t>22-23-21-151-004</t>
  </si>
  <si>
    <t>25325 RUTLEDGE CROSSING</t>
  </si>
  <si>
    <t>22-23-21-152-022</t>
  </si>
  <si>
    <t>25383 CAROLLTON</t>
  </si>
  <si>
    <t>22-23-21-153-028</t>
  </si>
  <si>
    <t>25437 WITHERSPOON</t>
  </si>
  <si>
    <t>22-23-21-154-004</t>
  </si>
  <si>
    <t>25308 WITHERSPOON</t>
  </si>
  <si>
    <t>22-23-21-201-018</t>
  </si>
  <si>
    <t>33730 BRITTANY</t>
  </si>
  <si>
    <t>22-23-21-203-009</t>
  </si>
  <si>
    <t>33951 BRITTANY</t>
  </si>
  <si>
    <t>22-23-21-203-018</t>
  </si>
  <si>
    <t>33870 COTSWOLD</t>
  </si>
  <si>
    <t>22-23-21-227-003</t>
  </si>
  <si>
    <t>33675 BERNADINE</t>
  </si>
  <si>
    <t>22-23-21-227-010</t>
  </si>
  <si>
    <t>25839 FARMINGTON</t>
  </si>
  <si>
    <t>22-23-21-228-003</t>
  </si>
  <si>
    <t>33947 ARGONNE</t>
  </si>
  <si>
    <t>22-23-21-228-007</t>
  </si>
  <si>
    <t>33727 ARGONNE</t>
  </si>
  <si>
    <t>22-23-21-301-052</t>
  </si>
  <si>
    <t>35264 MEADOW LANE</t>
  </si>
  <si>
    <t>9TA</t>
  </si>
  <si>
    <t>Land Table 9TA</t>
  </si>
  <si>
    <t>22-23-21-301-056</t>
  </si>
  <si>
    <t>35162 MEADOW LANE</t>
  </si>
  <si>
    <t>22-23-21-301-069</t>
  </si>
  <si>
    <t>35073 MEADOW LANE</t>
  </si>
  <si>
    <t>22-23-21-301-077</t>
  </si>
  <si>
    <t>35100 HILLSIDE</t>
  </si>
  <si>
    <t>22-23-21-301-079</t>
  </si>
  <si>
    <t>35080 HILLSIDE</t>
  </si>
  <si>
    <t>22-23-21-301-083</t>
  </si>
  <si>
    <t>35040 HILLSIDE</t>
  </si>
  <si>
    <t>22-23-21-301-090</t>
  </si>
  <si>
    <t>35145 HILLSIDE</t>
  </si>
  <si>
    <t>22-23-21-301-104</t>
  </si>
  <si>
    <t>34045 HILLSIDE</t>
  </si>
  <si>
    <t>22-23-21-301-114</t>
  </si>
  <si>
    <t>35012 MEADOW LANE</t>
  </si>
  <si>
    <t>22-23-21-302-003</t>
  </si>
  <si>
    <t>35344 PENNINGTON</t>
  </si>
  <si>
    <t>9TC</t>
  </si>
  <si>
    <t>LAND TABLE 9TC</t>
  </si>
  <si>
    <t>22-23-21-302-011</t>
  </si>
  <si>
    <t>35164 PENNINGTON</t>
  </si>
  <si>
    <t>22-23-21-303-030</t>
  </si>
  <si>
    <t>34835 PICKFORD</t>
  </si>
  <si>
    <t>22-23-21-326-037</t>
  </si>
  <si>
    <t>24676 TODDY</t>
  </si>
  <si>
    <t>22-23-21-326-043</t>
  </si>
  <si>
    <t>24450 TODDY</t>
  </si>
  <si>
    <t>22-23-21-326-057</t>
  </si>
  <si>
    <t>34731 PICKFORD</t>
  </si>
  <si>
    <t>22-23-21-326-058</t>
  </si>
  <si>
    <t>34763 PICKFORD</t>
  </si>
  <si>
    <t>22-23-21-452-022</t>
  </si>
  <si>
    <t>24127 TANA</t>
  </si>
  <si>
    <t>9TB</t>
  </si>
  <si>
    <t>Land Table 9TB</t>
  </si>
  <si>
    <t>22-23-21-452-026</t>
  </si>
  <si>
    <t>24139 TANA</t>
  </si>
  <si>
    <t>22-23-21-476-004</t>
  </si>
  <si>
    <t>24637 FARMINGTON</t>
  </si>
  <si>
    <t>0F1</t>
  </si>
  <si>
    <t>LAND TABLE 0C1</t>
  </si>
  <si>
    <t>22-23-22-101-019</t>
  </si>
  <si>
    <t>25919 RIDGEWOOD</t>
  </si>
  <si>
    <t>UA1</t>
  </si>
  <si>
    <t>LAND TABLE UA1</t>
  </si>
  <si>
    <t>22-23-22-101-035</t>
  </si>
  <si>
    <t>25393 RIDGEWOOD</t>
  </si>
  <si>
    <t>22-23-22-101-040</t>
  </si>
  <si>
    <t>25547 RIDGEWOOD</t>
  </si>
  <si>
    <t>22-23-22-126-007</t>
  </si>
  <si>
    <t>25780 RIDGEWOOD</t>
  </si>
  <si>
    <t>22-23-22-126-009</t>
  </si>
  <si>
    <t>25740 RIDGEWOOD</t>
  </si>
  <si>
    <t>22-23-22-126-010</t>
  </si>
  <si>
    <t>25716 RIDGEWOOD</t>
  </si>
  <si>
    <t>22-23-22-126-020</t>
  </si>
  <si>
    <t>32671 ELEVEN MILE</t>
  </si>
  <si>
    <t>22-23-22-126-061</t>
  </si>
  <si>
    <t>25966 RIDGEWOOD</t>
  </si>
  <si>
    <t>22-23-22-126-064</t>
  </si>
  <si>
    <t>32781 ELEVEN MILE</t>
  </si>
  <si>
    <t>13-GOVERNMENT</t>
  </si>
  <si>
    <t>22-23-22-201-022</t>
  </si>
  <si>
    <t>32194 HULL</t>
  </si>
  <si>
    <t>UE1</t>
  </si>
  <si>
    <t>Land Table UE1</t>
  </si>
  <si>
    <t>22-23-22-202-018</t>
  </si>
  <si>
    <t>25710 POWER</t>
  </si>
  <si>
    <t>22-23-22-227-037</t>
  </si>
  <si>
    <t>31875 HULL</t>
  </si>
  <si>
    <t>UF1</t>
  </si>
  <si>
    <t>Land Table UF1</t>
  </si>
  <si>
    <t>22-23-22-276-002</t>
  </si>
  <si>
    <t>31775 TRESTAIN</t>
  </si>
  <si>
    <t>22-23-22-276-007</t>
  </si>
  <si>
    <t>31581 TRESTAIN</t>
  </si>
  <si>
    <t>22-23-22-278-004</t>
  </si>
  <si>
    <t>31580 ROCKY CREST</t>
  </si>
  <si>
    <t>UD1</t>
  </si>
  <si>
    <t>Land Table UD1</t>
  </si>
  <si>
    <t>22-23-22-302-004</t>
  </si>
  <si>
    <t>24931 GLEN ORCHARD</t>
  </si>
  <si>
    <t>UG1</t>
  </si>
  <si>
    <t>LAND TABLE UG1</t>
  </si>
  <si>
    <t>22-23-22-302-012</t>
  </si>
  <si>
    <t>24685 IVYWOOD</t>
  </si>
  <si>
    <t>22-23-22-303-010</t>
  </si>
  <si>
    <t>24525 GLEN ORCHARD</t>
  </si>
  <si>
    <t>22-23-22-303-014</t>
  </si>
  <si>
    <t>32880 RAPHAEL</t>
  </si>
  <si>
    <t>22-23-22-326-013</t>
  </si>
  <si>
    <t>24482 GLEN ORCHARD</t>
  </si>
  <si>
    <t>22-23-22-326-018</t>
  </si>
  <si>
    <t>24875 POWER</t>
  </si>
  <si>
    <t>UH2</t>
  </si>
  <si>
    <t>LAND TABLE UH1</t>
  </si>
  <si>
    <t>22-23-22-326-022</t>
  </si>
  <si>
    <t>32534 SHADY RIDGE</t>
  </si>
  <si>
    <t>22-23-22-326-026</t>
  </si>
  <si>
    <t>32573 SHADY RIDGE</t>
  </si>
  <si>
    <t>22-23-22-326-029</t>
  </si>
  <si>
    <t>32493 SHADY RIDGE</t>
  </si>
  <si>
    <t>22-23-22-326-043</t>
  </si>
  <si>
    <t>32512 DOHANY</t>
  </si>
  <si>
    <t>22-23-22-351-001</t>
  </si>
  <si>
    <t>33365 RAPHAEL</t>
  </si>
  <si>
    <t>22-23-22-353-008</t>
  </si>
  <si>
    <t>32855 RAPHAEL</t>
  </si>
  <si>
    <t>22-23-22-376-007</t>
  </si>
  <si>
    <t>32510 RAPHAEL</t>
  </si>
  <si>
    <t>22-23-22-401-012</t>
  </si>
  <si>
    <t>32213 STAMAN CR</t>
  </si>
  <si>
    <t>22-23-22-401-023</t>
  </si>
  <si>
    <t>31901 STAMAN CT</t>
  </si>
  <si>
    <t>22-23-22-401-024</t>
  </si>
  <si>
    <t>31881 STAMAN CT</t>
  </si>
  <si>
    <t>22-23-22-403-002</t>
  </si>
  <si>
    <t>31964 STAMAN CT</t>
  </si>
  <si>
    <t>22-23-22-451-019</t>
  </si>
  <si>
    <t>32300 TEN MILE</t>
  </si>
  <si>
    <t>UH1</t>
  </si>
  <si>
    <t>22-23-22-476-018</t>
  </si>
  <si>
    <t>31920 DOHANY</t>
  </si>
  <si>
    <t>22-23-22-476-020</t>
  </si>
  <si>
    <t>31860 DOHANY</t>
  </si>
  <si>
    <t>22-23-22-476-030</t>
  </si>
  <si>
    <t>24619 ORCHARD LAKE</t>
  </si>
  <si>
    <t>22-23-22-477-003</t>
  </si>
  <si>
    <t>24422 BROADVIEW</t>
  </si>
  <si>
    <t>22-23-22-477-005</t>
  </si>
  <si>
    <t>24346 BROADVIEW</t>
  </si>
  <si>
    <t>22-23-23-101-029</t>
  </si>
  <si>
    <t>31176 MISTY PINES</t>
  </si>
  <si>
    <t>9VB</t>
  </si>
  <si>
    <t>22-23-23-101-031</t>
  </si>
  <si>
    <t>30928 MISTY PINES</t>
  </si>
  <si>
    <t>22-23-23-101-032</t>
  </si>
  <si>
    <t>30920 MISTY PINES</t>
  </si>
  <si>
    <t>22-23-23-101-035</t>
  </si>
  <si>
    <t>30816 MISTY PINES</t>
  </si>
  <si>
    <t>22-23-23-101-040</t>
  </si>
  <si>
    <t>30786 MISTY PINES</t>
  </si>
  <si>
    <t>22-23-23-101-042</t>
  </si>
  <si>
    <t>30759 MISTY PINES</t>
  </si>
  <si>
    <t>22-23-23-101-055</t>
  </si>
  <si>
    <t>31115 MISTY PINES</t>
  </si>
  <si>
    <t>22-23-23-101-066</t>
  </si>
  <si>
    <t>25716 PEBBLE COURT</t>
  </si>
  <si>
    <t>9VE</t>
  </si>
  <si>
    <t>Land Table 9VE</t>
  </si>
  <si>
    <t>22-23-23-101-067</t>
  </si>
  <si>
    <t>25730 PEBBLE COURT</t>
  </si>
  <si>
    <t>22-23-23-101-070</t>
  </si>
  <si>
    <t>25695 PEBBLE COURT</t>
  </si>
  <si>
    <t>22-23-23-101-073</t>
  </si>
  <si>
    <t>25651 PEBBLE COURT</t>
  </si>
  <si>
    <t>22-23-23-101-076</t>
  </si>
  <si>
    <t>25686 BLUE CREEK</t>
  </si>
  <si>
    <t>22-23-23-101-085</t>
  </si>
  <si>
    <t>30745 CEDAR CREEK</t>
  </si>
  <si>
    <t>22-23-23-101-088</t>
  </si>
  <si>
    <t>30781 CEDAR CREEK</t>
  </si>
  <si>
    <t>22-23-23-101-099</t>
  </si>
  <si>
    <t>31061 CEDAR CREEK</t>
  </si>
  <si>
    <t>22-23-23-126-003</t>
  </si>
  <si>
    <t>30615 ELEVEN MILE</t>
  </si>
  <si>
    <t>VB1</t>
  </si>
  <si>
    <t>LAND TABLE VA1</t>
  </si>
  <si>
    <t>22-23-23-127-009</t>
  </si>
  <si>
    <t>25799 WESTMORELAND</t>
  </si>
  <si>
    <t>LAND TABLE VB1</t>
  </si>
  <si>
    <t>22-23-23-176-003</t>
  </si>
  <si>
    <t>25359 HARCOURT</t>
  </si>
  <si>
    <t>22-23-23-177-002</t>
  </si>
  <si>
    <t>25376 HARCOURT</t>
  </si>
  <si>
    <t>22-23-23-177-013</t>
  </si>
  <si>
    <t>25236 HARCOURT</t>
  </si>
  <si>
    <t>22-23-23-177-020</t>
  </si>
  <si>
    <t>25407 WESTMORELAND</t>
  </si>
  <si>
    <t>22-23-23-177-022</t>
  </si>
  <si>
    <t>25195 WESTMORELAND</t>
  </si>
  <si>
    <t>22-23-23-178-001</t>
  </si>
  <si>
    <t>25194 WESTMORELAND</t>
  </si>
  <si>
    <t>22-23-23-178-002</t>
  </si>
  <si>
    <t>25174 WESTMORELAND</t>
  </si>
  <si>
    <t>22-23-23-178-004</t>
  </si>
  <si>
    <t>25136 WESTMORELAND</t>
  </si>
  <si>
    <t>22-23-23-201-015</t>
  </si>
  <si>
    <t>25400 BROOKVIEW</t>
  </si>
  <si>
    <t>22-23-23-201-018</t>
  </si>
  <si>
    <t>25288 BROOKVIEW</t>
  </si>
  <si>
    <t>22-23-23-201-019</t>
  </si>
  <si>
    <t>25250 BROOKVIEW</t>
  </si>
  <si>
    <t>22-23-23-201-020</t>
  </si>
  <si>
    <t>25218 BROOKVIEW</t>
  </si>
  <si>
    <t>22-23-23-201-024</t>
  </si>
  <si>
    <t>25893 SPRINGBROOK</t>
  </si>
  <si>
    <t>22-23-23-201-034</t>
  </si>
  <si>
    <t>25483 SPRINGBROOK</t>
  </si>
  <si>
    <t>22-23-23-201-035</t>
  </si>
  <si>
    <t>25441 SPRINGBROOK</t>
  </si>
  <si>
    <t>22-23-23-202-002</t>
  </si>
  <si>
    <t>30125 ELEVEN MILE</t>
  </si>
  <si>
    <t>22-23-23-226-017</t>
  </si>
  <si>
    <t>29443 PENDLETON CLUB</t>
  </si>
  <si>
    <t>9VC</t>
  </si>
  <si>
    <t>22-23-23-226-023</t>
  </si>
  <si>
    <t>29525 PENDLETON CLUB</t>
  </si>
  <si>
    <t>22-23-23-226-024</t>
  </si>
  <si>
    <t>29529 PENDLETON CLUB</t>
  </si>
  <si>
    <t>22-23-23-226-035</t>
  </si>
  <si>
    <t>29638 PENDLETON CLUB</t>
  </si>
  <si>
    <t>22-23-23-226-043</t>
  </si>
  <si>
    <t>29448 PENDLETON CLUB</t>
  </si>
  <si>
    <t>22-23-23-251-010</t>
  </si>
  <si>
    <t>25435 BROOKVIEW</t>
  </si>
  <si>
    <t>22-23-23-251-011</t>
  </si>
  <si>
    <t>25391 BROOKVIEW</t>
  </si>
  <si>
    <t>22-23-23-276-039</t>
  </si>
  <si>
    <t>25440 SPRINGBROOK</t>
  </si>
  <si>
    <t>22-23-23-276-044</t>
  </si>
  <si>
    <t>29501 MONTEREY</t>
  </si>
  <si>
    <t>9V1</t>
  </si>
  <si>
    <t>22-23-23-276-047</t>
  </si>
  <si>
    <t>25176 DELPHI</t>
  </si>
  <si>
    <t>22-23-23-276-048</t>
  </si>
  <si>
    <t>25172 DELPHI</t>
  </si>
  <si>
    <t>22-23-23-276-066</t>
  </si>
  <si>
    <t>25183 DELPHI</t>
  </si>
  <si>
    <t>9VA</t>
  </si>
  <si>
    <t>22-23-23-276-072</t>
  </si>
  <si>
    <t>29621 MONTEREY</t>
  </si>
  <si>
    <t>22-23-23-276-075</t>
  </si>
  <si>
    <t>25185 DUNHAM</t>
  </si>
  <si>
    <t>22-23-23-276-102</t>
  </si>
  <si>
    <t>29719 MONTEREY</t>
  </si>
  <si>
    <t>22-23-23-351-005</t>
  </si>
  <si>
    <t>24602 ORCHARD LAKE</t>
  </si>
  <si>
    <t>0C1</t>
  </si>
  <si>
    <t>22-23-23-351-042</t>
  </si>
  <si>
    <t>24479 RIDGEVIEW</t>
  </si>
  <si>
    <t>VF1</t>
  </si>
  <si>
    <t>Land Table VF1</t>
  </si>
  <si>
    <t>22-23-23-352-019</t>
  </si>
  <si>
    <t>24466 RIDGEVIEW</t>
  </si>
  <si>
    <t>22-23-23-354-004</t>
  </si>
  <si>
    <t>24337 ELMHURST AVENUE</t>
  </si>
  <si>
    <t>VG1</t>
  </si>
  <si>
    <t>LAND TABLE VG1</t>
  </si>
  <si>
    <t>22-23-23-354-010</t>
  </si>
  <si>
    <t>24469 ELMHURST AVENUE</t>
  </si>
  <si>
    <t>22-23-23-354-016</t>
  </si>
  <si>
    <t>24587 ELMHURST AVENUE</t>
  </si>
  <si>
    <t>22-23-23-376-018</t>
  </si>
  <si>
    <t>24419 WESTMORELAND</t>
  </si>
  <si>
    <t>22-23-23-377-015</t>
  </si>
  <si>
    <t>24789 SPRINGBROOK</t>
  </si>
  <si>
    <t>22-23-23-377-018</t>
  </si>
  <si>
    <t>24677 SPRINGBROOK</t>
  </si>
  <si>
    <t>22-23-23-377-021</t>
  </si>
  <si>
    <t>24577 SPRINGBROOK</t>
  </si>
  <si>
    <t>22-23-23-378-005</t>
  </si>
  <si>
    <t>24712 SPRINGBROOK</t>
  </si>
  <si>
    <t>22-23-23-378-007</t>
  </si>
  <si>
    <t>24644 SPRINGBROOK</t>
  </si>
  <si>
    <t>22-23-23-378-010</t>
  </si>
  <si>
    <t>24542 SPRINGBROOK</t>
  </si>
  <si>
    <t>22-23-23-378-015</t>
  </si>
  <si>
    <t>24376 SPRINGBROOK</t>
  </si>
  <si>
    <t>22-23-23-378-018</t>
  </si>
  <si>
    <t>24250 SPRINGBROOK</t>
  </si>
  <si>
    <t>22-23-23-378-020</t>
  </si>
  <si>
    <t>30406 TEN MILE</t>
  </si>
  <si>
    <t>22-23-23-401-009</t>
  </si>
  <si>
    <t>24771 EL MARCO</t>
  </si>
  <si>
    <t>VD1</t>
  </si>
  <si>
    <t>Land Table VD1</t>
  </si>
  <si>
    <t>22-23-23-401-014</t>
  </si>
  <si>
    <t>30300 LEMANS</t>
  </si>
  <si>
    <t>22-23-23-401-015</t>
  </si>
  <si>
    <t>24840 DE PHILLIPE</t>
  </si>
  <si>
    <t>22-23-23-401-024</t>
  </si>
  <si>
    <t>24975 LAKELAND</t>
  </si>
  <si>
    <t>22-23-23-401-028</t>
  </si>
  <si>
    <t>24885 LAKELAND</t>
  </si>
  <si>
    <t>22-23-23-402-027</t>
  </si>
  <si>
    <t>24740 EL MARCO</t>
  </si>
  <si>
    <t>22-23-23-402-033</t>
  </si>
  <si>
    <t>24811 DE PHILLIPE</t>
  </si>
  <si>
    <t>22-23-23-403-016</t>
  </si>
  <si>
    <t>24410 LAKELAND</t>
  </si>
  <si>
    <t>22-23-23-427-019</t>
  </si>
  <si>
    <t>29610 HEMLOCK DR</t>
  </si>
  <si>
    <t>VE1</t>
  </si>
  <si>
    <t>Land Table VE1</t>
  </si>
  <si>
    <t>22-23-23-427-031</t>
  </si>
  <si>
    <t>29506 HEMLOCK DR</t>
  </si>
  <si>
    <t>22-23-23-428-003</t>
  </si>
  <si>
    <t>29835 HEMLOCK DR</t>
  </si>
  <si>
    <t>22-23-23-428-013</t>
  </si>
  <si>
    <t>29594 MEDBURY</t>
  </si>
  <si>
    <t>22-23-23-451-014</t>
  </si>
  <si>
    <t>24345 EL MARCO</t>
  </si>
  <si>
    <t>22-23-23-452-011</t>
  </si>
  <si>
    <t>24375 COTE D'NEL</t>
  </si>
  <si>
    <t>22-23-23-453-006</t>
  </si>
  <si>
    <t>24560 DE PHILLIPE</t>
  </si>
  <si>
    <t>22-23-23-453-009</t>
  </si>
  <si>
    <t>24456 COTE D'NEL</t>
  </si>
  <si>
    <t>22-23-23-453-012</t>
  </si>
  <si>
    <t>24392 COTE D'NEL</t>
  </si>
  <si>
    <t>22-23-23-453-025</t>
  </si>
  <si>
    <t>24355 LAKELAND</t>
  </si>
  <si>
    <t>22-23-23-454-003</t>
  </si>
  <si>
    <t>24442 CREEKSIDE</t>
  </si>
  <si>
    <t>22-23-23-476-034</t>
  </si>
  <si>
    <t>29693 MEDBURY</t>
  </si>
  <si>
    <t>22-23-23-477-011</t>
  </si>
  <si>
    <t>29453 GERALDINE</t>
  </si>
  <si>
    <t>22-23-23-477-034</t>
  </si>
  <si>
    <t>29447 GERALDINE</t>
  </si>
  <si>
    <t>22-23-24-101-003</t>
  </si>
  <si>
    <t>25937 LYNFORD</t>
  </si>
  <si>
    <t>WB1</t>
  </si>
  <si>
    <t>Land Table WB1</t>
  </si>
  <si>
    <t>22-23-24-101-004</t>
  </si>
  <si>
    <t>25915 LYNFORD</t>
  </si>
  <si>
    <t>22-23-24-102-001</t>
  </si>
  <si>
    <t>29045 ELEVEN MILE</t>
  </si>
  <si>
    <t>22-23-24-102-012</t>
  </si>
  <si>
    <t>25861 BEECHAM</t>
  </si>
  <si>
    <t>22-23-24-103-018</t>
  </si>
  <si>
    <t>28846 RALEIGH</t>
  </si>
  <si>
    <t>22-23-24-103-022</t>
  </si>
  <si>
    <t>28780 RALEIGH</t>
  </si>
  <si>
    <t>22-23-24-126-016</t>
  </si>
  <si>
    <t>25989 KILREIGH DR</t>
  </si>
  <si>
    <t>22-23-24-126-032</t>
  </si>
  <si>
    <t>25447 WYKESHIRE</t>
  </si>
  <si>
    <t>22-23-24-127-001</t>
  </si>
  <si>
    <t>25982 KILREIGH DR</t>
  </si>
  <si>
    <t>22-23-24-127-004</t>
  </si>
  <si>
    <t>25928 KILREIGH DR</t>
  </si>
  <si>
    <t>22-23-24-128-013</t>
  </si>
  <si>
    <t>25779 KILREIGH DR</t>
  </si>
  <si>
    <t>22-23-24-151-010</t>
  </si>
  <si>
    <t>25349 WESSEX</t>
  </si>
  <si>
    <t>22-23-24-151-011</t>
  </si>
  <si>
    <t>29392 GLENCASTLE</t>
  </si>
  <si>
    <t>22-23-24-151-020</t>
  </si>
  <si>
    <t>29106 GLENCASTLE</t>
  </si>
  <si>
    <t>22-23-24-152-003</t>
  </si>
  <si>
    <t>25524 WESSEX</t>
  </si>
  <si>
    <t>22-23-24-152-006</t>
  </si>
  <si>
    <t>25362 WESSEX</t>
  </si>
  <si>
    <t>22-23-24-153-003</t>
  </si>
  <si>
    <t>25585 LYNCASTLE</t>
  </si>
  <si>
    <t>22-23-24-153-021</t>
  </si>
  <si>
    <t>25385 LYNCASTLE</t>
  </si>
  <si>
    <t>22-23-24-154-012</t>
  </si>
  <si>
    <t>29247 GLENCASTLE</t>
  </si>
  <si>
    <t>22-23-24-154-014</t>
  </si>
  <si>
    <t>29223 GLENCASTLE</t>
  </si>
  <si>
    <t>22-23-24-154-016</t>
  </si>
  <si>
    <t>29143 GLENCASTLE</t>
  </si>
  <si>
    <t>22-23-24-176-003</t>
  </si>
  <si>
    <t>28927 GLENCASTLE</t>
  </si>
  <si>
    <t>22-23-24-176-009</t>
  </si>
  <si>
    <t>25127 LYNCASTLE</t>
  </si>
  <si>
    <t>22-23-24-177-009</t>
  </si>
  <si>
    <t>25530 LYNCASTLE</t>
  </si>
  <si>
    <t>22-23-24-177-023</t>
  </si>
  <si>
    <t>25092 LYNCASTLE</t>
  </si>
  <si>
    <t>22-23-24-177-035</t>
  </si>
  <si>
    <t>25155 CASTLEREIGH</t>
  </si>
  <si>
    <t>22-23-24-178-002</t>
  </si>
  <si>
    <t>25180 CASTLEREIGH</t>
  </si>
  <si>
    <t>22-23-24-178-011</t>
  </si>
  <si>
    <t>25028 CASTLEREIGH</t>
  </si>
  <si>
    <t>22-23-24-178-021</t>
  </si>
  <si>
    <t>25309 WYKESHIRE</t>
  </si>
  <si>
    <t>22-23-24-178-027</t>
  </si>
  <si>
    <t>25215 WYKESHIRE</t>
  </si>
  <si>
    <t>22-23-24-179-010</t>
  </si>
  <si>
    <t>25342 WYKESHIRE</t>
  </si>
  <si>
    <t>22-23-24-179-011</t>
  </si>
  <si>
    <t>25330 WYKESHIRE</t>
  </si>
  <si>
    <t>22-23-24-180-010</t>
  </si>
  <si>
    <t>25234 CHAPELWEIGH</t>
  </si>
  <si>
    <t>22-23-24-201-005</t>
  </si>
  <si>
    <t>25739 KILREIGH CT</t>
  </si>
  <si>
    <t>22-23-24-201-006</t>
  </si>
  <si>
    <t>25731 KILREIGH CT</t>
  </si>
  <si>
    <t>22-23-24-201-026</t>
  </si>
  <si>
    <t>25426 LEESTOCK</t>
  </si>
  <si>
    <t>22-23-24-201-027</t>
  </si>
  <si>
    <t>25408 LEESTOCK</t>
  </si>
  <si>
    <t>22-23-24-201-030</t>
  </si>
  <si>
    <t>25356 LEESTOCK</t>
  </si>
  <si>
    <t>22-23-24-201-036</t>
  </si>
  <si>
    <t>25235 SKYE DR</t>
  </si>
  <si>
    <t>22-23-24-201-038</t>
  </si>
  <si>
    <t>25211 SKYE DR</t>
  </si>
  <si>
    <t>22-23-24-202-010</t>
  </si>
  <si>
    <t>25566 KILREIGH DR</t>
  </si>
  <si>
    <t>22-23-24-203-003</t>
  </si>
  <si>
    <t>28057 ELEVEN MILE</t>
  </si>
  <si>
    <t>22-23-24-203-017</t>
  </si>
  <si>
    <t>25640 SKYE DR</t>
  </si>
  <si>
    <t>22-23-24-226-003</t>
  </si>
  <si>
    <t>25857 ARDEN PARK DR</t>
  </si>
  <si>
    <t>WC1</t>
  </si>
  <si>
    <t>Land Table WC1</t>
  </si>
  <si>
    <t>22-23-24-226-013</t>
  </si>
  <si>
    <t>25521 ARDEN PARK DR</t>
  </si>
  <si>
    <t>22-23-24-228-028</t>
  </si>
  <si>
    <t>27401 ELSWORTH</t>
  </si>
  <si>
    <t>22-23-24-251-003</t>
  </si>
  <si>
    <t>25383 LEESTOCK</t>
  </si>
  <si>
    <t>22-23-24-251-004</t>
  </si>
  <si>
    <t>25365 LEESTOCK</t>
  </si>
  <si>
    <t>22-23-24-251-009</t>
  </si>
  <si>
    <t>25271 LEESTOCK</t>
  </si>
  <si>
    <t>22-23-24-251-013</t>
  </si>
  <si>
    <t>25172 CHAPELWEIGH</t>
  </si>
  <si>
    <t>22-23-24-251-017</t>
  </si>
  <si>
    <t>25075 SKYE DR</t>
  </si>
  <si>
    <t>22-23-24-252-014</t>
  </si>
  <si>
    <t>25029 SKYE DR</t>
  </si>
  <si>
    <t>22-23-24-253-002</t>
  </si>
  <si>
    <t>25480 SKYE DR</t>
  </si>
  <si>
    <t>22-23-24-253-010</t>
  </si>
  <si>
    <t>25252 SKYE DR</t>
  </si>
  <si>
    <t>22-23-24-253-016</t>
  </si>
  <si>
    <t>25034 SKYE DR</t>
  </si>
  <si>
    <t>22-23-24-253-017</t>
  </si>
  <si>
    <t>25012 SKYE DR</t>
  </si>
  <si>
    <t>22-23-24-253-030</t>
  </si>
  <si>
    <t>25329 BRIARWYKE</t>
  </si>
  <si>
    <t>22-23-24-253-035</t>
  </si>
  <si>
    <t>25237 BRIARWYKE</t>
  </si>
  <si>
    <t>22-23-24-253-039</t>
  </si>
  <si>
    <t>25050 SKYE DR</t>
  </si>
  <si>
    <t>22-23-24-253-040</t>
  </si>
  <si>
    <t>25000 SKYE DR</t>
  </si>
  <si>
    <t>22-23-24-277-002</t>
  </si>
  <si>
    <t>25171 APPLETON</t>
  </si>
  <si>
    <t>22-23-24-278-006</t>
  </si>
  <si>
    <t>25330 ARDEN PARK DR</t>
  </si>
  <si>
    <t>22-23-24-278-008</t>
  </si>
  <si>
    <t>25290 ARDEN PARK DR</t>
  </si>
  <si>
    <t>22-23-24-279-004</t>
  </si>
  <si>
    <t>25074 ARDEN PARK DR</t>
  </si>
  <si>
    <t>22-23-24-279-010</t>
  </si>
  <si>
    <t>25101 BRANCHASTER</t>
  </si>
  <si>
    <t>22-23-24-280-010</t>
  </si>
  <si>
    <t>25246 BRANCHASTER</t>
  </si>
  <si>
    <t>22-23-24-281-011</t>
  </si>
  <si>
    <t>25056 BRANCHASTER</t>
  </si>
  <si>
    <t>22-23-24-301-003</t>
  </si>
  <si>
    <t>29340 HEMLOCK DR</t>
  </si>
  <si>
    <t>WD1</t>
  </si>
  <si>
    <t>LAND TABLE WD1</t>
  </si>
  <si>
    <t>22-23-24-302-006</t>
  </si>
  <si>
    <t>29198 HEMLOCK DR</t>
  </si>
  <si>
    <t>22-23-24-303-009</t>
  </si>
  <si>
    <t>29183 HEMLOCK DR</t>
  </si>
  <si>
    <t>22-23-24-327-004</t>
  </si>
  <si>
    <t>28291 WILDWOOD</t>
  </si>
  <si>
    <t>WE1</t>
  </si>
  <si>
    <t>Land Table WE1</t>
  </si>
  <si>
    <t>22-23-24-327-006</t>
  </si>
  <si>
    <t>28326 SHADYLANE</t>
  </si>
  <si>
    <t>22-23-24-376-023</t>
  </si>
  <si>
    <t>28638 BRIAR HILL</t>
  </si>
  <si>
    <t>22-23-24-378-001</t>
  </si>
  <si>
    <t>24592 WISTARIA</t>
  </si>
  <si>
    <t>22-23-24-378-005</t>
  </si>
  <si>
    <t>24496 WISTARIA</t>
  </si>
  <si>
    <t>22-23-24-401-008</t>
  </si>
  <si>
    <t>28147 WILDWOOD</t>
  </si>
  <si>
    <t>22-23-24-401-009</t>
  </si>
  <si>
    <t>28236 SHADYLANE</t>
  </si>
  <si>
    <t>22-23-24-401-011</t>
  </si>
  <si>
    <t>28200 SHADYLANE</t>
  </si>
  <si>
    <t>22-23-24-401-014</t>
  </si>
  <si>
    <t>28114 SHADYLANE</t>
  </si>
  <si>
    <t>22-23-24-402-012</t>
  </si>
  <si>
    <t>28126 WILDWOOD</t>
  </si>
  <si>
    <t>22-23-24-402-020</t>
  </si>
  <si>
    <t>28054 WILDWOOD</t>
  </si>
  <si>
    <t>22-23-24-402-029</t>
  </si>
  <si>
    <t>28150 WILDWOOD</t>
  </si>
  <si>
    <t>22-23-24-426-006</t>
  </si>
  <si>
    <t>27401 ROYAL CRESCENT</t>
  </si>
  <si>
    <t>WF1</t>
  </si>
  <si>
    <t>Land Table WF1</t>
  </si>
  <si>
    <t>22-23-24-451-006</t>
  </si>
  <si>
    <t>24467 PENROSE</t>
  </si>
  <si>
    <t>22-23-24-452-012</t>
  </si>
  <si>
    <t>28162 BRIAR HILL</t>
  </si>
  <si>
    <t>22-23-25-101-030</t>
  </si>
  <si>
    <t>24056 MIDDLEBELT</t>
  </si>
  <si>
    <t>9XC</t>
  </si>
  <si>
    <t>22-23-25-101-040</t>
  </si>
  <si>
    <t>24066 MIDDLEBELT</t>
  </si>
  <si>
    <t>22-23-25-101-041</t>
  </si>
  <si>
    <t>24050 MIDDLEBELT</t>
  </si>
  <si>
    <t>22-23-25-101-046</t>
  </si>
  <si>
    <t>22-23-25-101-051</t>
  </si>
  <si>
    <t>24060 MIDDLEBELT</t>
  </si>
  <si>
    <t>22-23-25-101-059</t>
  </si>
  <si>
    <t>24605 MILLCREEK DR</t>
  </si>
  <si>
    <t>XJ1</t>
  </si>
  <si>
    <t>Land Table XJ1</t>
  </si>
  <si>
    <t>22-23-25-101-063</t>
  </si>
  <si>
    <t>24497 MILLCREEK DR</t>
  </si>
  <si>
    <t>22-23-25-101-064</t>
  </si>
  <si>
    <t>24465 MILLCREEK DR</t>
  </si>
  <si>
    <t>22-23-25-102-007</t>
  </si>
  <si>
    <t>29101 TEN MILE</t>
  </si>
  <si>
    <t>LAND TABLE 0F1</t>
  </si>
  <si>
    <t>22-23-25-126-037</t>
  </si>
  <si>
    <t>28751 TEN MILE</t>
  </si>
  <si>
    <t>22-23-25-151-003</t>
  </si>
  <si>
    <t>23516 MIDDLEBELT</t>
  </si>
  <si>
    <t>XA1</t>
  </si>
  <si>
    <t>LAND TABLE XA1</t>
  </si>
  <si>
    <t>22-23-25-151-004</t>
  </si>
  <si>
    <t>23500 MIDDLEBELT</t>
  </si>
  <si>
    <t>22-23-25-151-005</t>
  </si>
  <si>
    <t>22-23-25-151-012</t>
  </si>
  <si>
    <t>23451 SANS SOUCI</t>
  </si>
  <si>
    <t>22-23-25-151-013</t>
  </si>
  <si>
    <t>23447 SANS SOUCI</t>
  </si>
  <si>
    <t>22-23-25-151-041</t>
  </si>
  <si>
    <t>29160 ELDON</t>
  </si>
  <si>
    <t>22-23-25-151-052</t>
  </si>
  <si>
    <t>23414 MIDDLEBELT</t>
  </si>
  <si>
    <t>9XA</t>
  </si>
  <si>
    <t>22-23-25-151-056</t>
  </si>
  <si>
    <t>23428 MIDDLEBELT</t>
  </si>
  <si>
    <t>22-23-25-151-077</t>
  </si>
  <si>
    <t>22-23-25-176-031</t>
  </si>
  <si>
    <t>23332 ELM GROVE</t>
  </si>
  <si>
    <t>22-23-25-177-014</t>
  </si>
  <si>
    <t>23795 SCOTT</t>
  </si>
  <si>
    <t>XC1</t>
  </si>
  <si>
    <t>LAND TABLE XC1</t>
  </si>
  <si>
    <t>22-23-25-177-025</t>
  </si>
  <si>
    <t>23389 SCOTT</t>
  </si>
  <si>
    <t>22-23-25-202-003</t>
  </si>
  <si>
    <t>23690 W NEWELL</t>
  </si>
  <si>
    <t>XD1</t>
  </si>
  <si>
    <t>Land Table XD1</t>
  </si>
  <si>
    <t>22-23-25-202-004</t>
  </si>
  <si>
    <t>23600 W NEWELL</t>
  </si>
  <si>
    <t>22-23-25-202-008</t>
  </si>
  <si>
    <t>23875 GLENCREEK DR</t>
  </si>
  <si>
    <t>22-23-25-203-003</t>
  </si>
  <si>
    <t>23820 GLENCREEK DR</t>
  </si>
  <si>
    <t>22-23-25-203-007</t>
  </si>
  <si>
    <t>23600 GLENCREEK DR</t>
  </si>
  <si>
    <t>22-23-25-203-010</t>
  </si>
  <si>
    <t>23761 E NEWELL</t>
  </si>
  <si>
    <t>22-23-25-203-012</t>
  </si>
  <si>
    <t>23695 E NEWELL</t>
  </si>
  <si>
    <t>22-23-25-204-008</t>
  </si>
  <si>
    <t>23730 E NEWELL</t>
  </si>
  <si>
    <t>22-23-25-205-003</t>
  </si>
  <si>
    <t>24119 SCOTT</t>
  </si>
  <si>
    <t>22-23-25-226-024</t>
  </si>
  <si>
    <t>27446 CRANBROOK</t>
  </si>
  <si>
    <t>XK1</t>
  </si>
  <si>
    <t>Land Table XK1</t>
  </si>
  <si>
    <t>22-23-25-227-010</t>
  </si>
  <si>
    <t>23811 STONY CREEK</t>
  </si>
  <si>
    <t>22-23-25-227-015</t>
  </si>
  <si>
    <t>23641 PADDOCK</t>
  </si>
  <si>
    <t>22-23-25-227-022</t>
  </si>
  <si>
    <t>23583 PADDOCK</t>
  </si>
  <si>
    <t>22-23-25-251-002</t>
  </si>
  <si>
    <t>23421 GLENCREEK CT</t>
  </si>
  <si>
    <t>22-23-25-252-003</t>
  </si>
  <si>
    <t>23514 CREEKDALE</t>
  </si>
  <si>
    <t>22-23-25-252-006</t>
  </si>
  <si>
    <t>23511 CLIFFVIEW</t>
  </si>
  <si>
    <t>22-23-25-277-003</t>
  </si>
  <si>
    <t>27529 BRIDLE HILLS</t>
  </si>
  <si>
    <t>XF1</t>
  </si>
  <si>
    <t>LAND TABLE XF1</t>
  </si>
  <si>
    <t>22-23-25-278-005</t>
  </si>
  <si>
    <t>27590 BRIDLE HILLS</t>
  </si>
  <si>
    <t>22-23-25-301-029</t>
  </si>
  <si>
    <t>29177 ELDON</t>
  </si>
  <si>
    <t>22-23-25-326-013</t>
  </si>
  <si>
    <t>23197 ELM GROVE</t>
  </si>
  <si>
    <t>XG1</t>
  </si>
  <si>
    <t>Land Table XG1</t>
  </si>
  <si>
    <t>22-23-25-326-016</t>
  </si>
  <si>
    <t>23089 ELM GROVE</t>
  </si>
  <si>
    <t>22-23-25-327-008</t>
  </si>
  <si>
    <t>22915 WATT</t>
  </si>
  <si>
    <t>22-23-25-328-010</t>
  </si>
  <si>
    <t>22778 WATT</t>
  </si>
  <si>
    <t>XG2</t>
  </si>
  <si>
    <t>LAND TABLE XG2</t>
  </si>
  <si>
    <t>22-23-25-328-013</t>
  </si>
  <si>
    <t>22690 WATT</t>
  </si>
  <si>
    <t>8C2</t>
  </si>
  <si>
    <t>LAND TABLE 8C1</t>
  </si>
  <si>
    <t>22-23-25-352-009</t>
  </si>
  <si>
    <t>22534 KAREN</t>
  </si>
  <si>
    <t>8A2</t>
  </si>
  <si>
    <t>Land Table 8A1</t>
  </si>
  <si>
    <t>22-23-25-376-017</t>
  </si>
  <si>
    <t>28706 NINE MILE</t>
  </si>
  <si>
    <t>22-23-25-376-019</t>
  </si>
  <si>
    <t>22879 ELM GROVE</t>
  </si>
  <si>
    <t>22-23-25-377-020</t>
  </si>
  <si>
    <t>28576 NINE MILE</t>
  </si>
  <si>
    <t>22-23-25-377-029</t>
  </si>
  <si>
    <t>28543 GRAYFIELD</t>
  </si>
  <si>
    <t>22-23-25-476-008</t>
  </si>
  <si>
    <t>27675 SPRING VALLEY</t>
  </si>
  <si>
    <t>XI1</t>
  </si>
  <si>
    <t>Land Table XI1</t>
  </si>
  <si>
    <t>22-23-26-101-021</t>
  </si>
  <si>
    <t>31224 LEELANE</t>
  </si>
  <si>
    <t>YA1</t>
  </si>
  <si>
    <t>Land Table YA1</t>
  </si>
  <si>
    <t>22-23-26-101-042</t>
  </si>
  <si>
    <t>30834 LEELANE</t>
  </si>
  <si>
    <t>22-23-26-102-046</t>
  </si>
  <si>
    <t>30905 LEELANE</t>
  </si>
  <si>
    <t>22-23-26-127-006</t>
  </si>
  <si>
    <t>24015 HAYNES</t>
  </si>
  <si>
    <t>YB1</t>
  </si>
  <si>
    <t>Land Table YB1</t>
  </si>
  <si>
    <t>22-23-26-127-009</t>
  </si>
  <si>
    <t>23947 HAYNES</t>
  </si>
  <si>
    <t>22-23-26-127-019</t>
  </si>
  <si>
    <t>23948 CORA</t>
  </si>
  <si>
    <t>22-23-26-128-019</t>
  </si>
  <si>
    <t>23940 HAYNES</t>
  </si>
  <si>
    <t>22-23-26-129-019</t>
  </si>
  <si>
    <t>23900 SPRINGBROOK</t>
  </si>
  <si>
    <t>YB2</t>
  </si>
  <si>
    <t>22-23-26-131-025</t>
  </si>
  <si>
    <t>23755 HAYNES</t>
  </si>
  <si>
    <t>22-23-26-131-027</t>
  </si>
  <si>
    <t>30634 LAMAR</t>
  </si>
  <si>
    <t>22-23-26-132-005</t>
  </si>
  <si>
    <t>23670 HAYNES</t>
  </si>
  <si>
    <t>22-23-26-151-021</t>
  </si>
  <si>
    <t>30804 LAMAR</t>
  </si>
  <si>
    <t>22-23-26-151-031</t>
  </si>
  <si>
    <t>31197 WESTHILL</t>
  </si>
  <si>
    <t>22-23-26-153-009</t>
  </si>
  <si>
    <t>31120 FINK</t>
  </si>
  <si>
    <t>22-23-26-153-016</t>
  </si>
  <si>
    <t>30941 ROCKDALE</t>
  </si>
  <si>
    <t>22-23-26-153-017</t>
  </si>
  <si>
    <t>31142 FINK</t>
  </si>
  <si>
    <t>22-23-26-177-001</t>
  </si>
  <si>
    <t>30629 LAMAR</t>
  </si>
  <si>
    <t>22-23-26-177-002</t>
  </si>
  <si>
    <t>22-23-26-178-017</t>
  </si>
  <si>
    <t>23351 SPRINGBROOK</t>
  </si>
  <si>
    <t>22-23-26-178-027</t>
  </si>
  <si>
    <t>23459 SPRINGBROOK</t>
  </si>
  <si>
    <t>22-23-26-179-012</t>
  </si>
  <si>
    <t>23401 TUCK</t>
  </si>
  <si>
    <t>22-23-26-179-023</t>
  </si>
  <si>
    <t>23309 TUCK</t>
  </si>
  <si>
    <t>22-23-26-201-006</t>
  </si>
  <si>
    <t>24175 DUNCAN</t>
  </si>
  <si>
    <t>YC1</t>
  </si>
  <si>
    <t>Land Table YC1</t>
  </si>
  <si>
    <t>22-23-26-201-007</t>
  </si>
  <si>
    <t>24163 DUNCAN</t>
  </si>
  <si>
    <t>22-23-26-201-016</t>
  </si>
  <si>
    <t>23941 BROOKPLACE</t>
  </si>
  <si>
    <t>22-23-26-201-017</t>
  </si>
  <si>
    <t>23923 BROOKPLACE</t>
  </si>
  <si>
    <t>22-23-26-201-032</t>
  </si>
  <si>
    <t>30330 LAMAR</t>
  </si>
  <si>
    <t>YD1</t>
  </si>
  <si>
    <t>Land Table YD1</t>
  </si>
  <si>
    <t>22-23-26-202-009</t>
  </si>
  <si>
    <t>24112 DUNCAN</t>
  </si>
  <si>
    <t>22-23-26-204-012</t>
  </si>
  <si>
    <t>23898 BARFIELD</t>
  </si>
  <si>
    <t>22-23-26-204-015</t>
  </si>
  <si>
    <t>23862 BARFIELD</t>
  </si>
  <si>
    <t>22-23-26-204-016</t>
  </si>
  <si>
    <t>23850 BARFIELD</t>
  </si>
  <si>
    <t>22-23-26-226-030</t>
  </si>
  <si>
    <t>24044 NOBLE DR</t>
  </si>
  <si>
    <t>9YD</t>
  </si>
  <si>
    <t>Land Table 9YD</t>
  </si>
  <si>
    <t>22-23-26-226-045</t>
  </si>
  <si>
    <t>23951 NOBLE DR</t>
  </si>
  <si>
    <t>22-23-26-226-048</t>
  </si>
  <si>
    <t>23968 NOBLE DR</t>
  </si>
  <si>
    <t>22-23-26-227-026</t>
  </si>
  <si>
    <t>23725 MIDDLEBELT</t>
  </si>
  <si>
    <t>YE2</t>
  </si>
  <si>
    <t>DUPLEX</t>
  </si>
  <si>
    <t>LAND TABLE YE1</t>
  </si>
  <si>
    <t>22-23-26-251-025</t>
  </si>
  <si>
    <t>30328 FINK</t>
  </si>
  <si>
    <t>22-23-26-252-014</t>
  </si>
  <si>
    <t>23412 N STOCKTON</t>
  </si>
  <si>
    <t>22-23-26-252-022</t>
  </si>
  <si>
    <t>23455 LARKSHIRE</t>
  </si>
  <si>
    <t>22-23-26-253-001</t>
  </si>
  <si>
    <t>30049 STOCKTON</t>
  </si>
  <si>
    <t>22-23-26-253-004</t>
  </si>
  <si>
    <t>30015 STOCKTON</t>
  </si>
  <si>
    <t>22-23-26-253-005</t>
  </si>
  <si>
    <t>23684 LARKSHIRE</t>
  </si>
  <si>
    <t>22-23-26-253-019</t>
  </si>
  <si>
    <t>23380 LARKSHIRE</t>
  </si>
  <si>
    <t>22-23-26-253-020</t>
  </si>
  <si>
    <t>23372 LARKSHIRE</t>
  </si>
  <si>
    <t>22-23-26-253-030</t>
  </si>
  <si>
    <t>23609 BARFIELD</t>
  </si>
  <si>
    <t>22-23-26-253-034</t>
  </si>
  <si>
    <t>23425 BARFIELD</t>
  </si>
  <si>
    <t>22-23-26-254-002</t>
  </si>
  <si>
    <t>23724 BARFIELD</t>
  </si>
  <si>
    <t>22-23-26-254-007</t>
  </si>
  <si>
    <t>23630 BARFIELD</t>
  </si>
  <si>
    <t>22-23-26-254-009</t>
  </si>
  <si>
    <t>23488 BARFIELD</t>
  </si>
  <si>
    <t>22-23-26-254-011</t>
  </si>
  <si>
    <t>23442 BARFIELD</t>
  </si>
  <si>
    <t>08-ESTATE</t>
  </si>
  <si>
    <t>22-23-26-276-008</t>
  </si>
  <si>
    <t>29774 LINDEN</t>
  </si>
  <si>
    <t>YE1</t>
  </si>
  <si>
    <t>22-23-26-277-007</t>
  </si>
  <si>
    <t>29705 LINDEN</t>
  </si>
  <si>
    <t>22-23-26-326-046</t>
  </si>
  <si>
    <t>23257 CORA</t>
  </si>
  <si>
    <t>YF1</t>
  </si>
  <si>
    <t>LAND TABLE YF1</t>
  </si>
  <si>
    <t>22-23-26-326-048</t>
  </si>
  <si>
    <t>23217 CORA</t>
  </si>
  <si>
    <t>22-23-26-327-023</t>
  </si>
  <si>
    <t>23028 CORA</t>
  </si>
  <si>
    <t>22-23-26-327-033</t>
  </si>
  <si>
    <t>23169 HAYNES</t>
  </si>
  <si>
    <t>22-23-26-327-046</t>
  </si>
  <si>
    <t>23025 HAYNES</t>
  </si>
  <si>
    <t>22-23-26-327-063</t>
  </si>
  <si>
    <t>23088 CORA</t>
  </si>
  <si>
    <t>22-23-26-328-071</t>
  </si>
  <si>
    <t>23265 SPRINGBROOK</t>
  </si>
  <si>
    <t>22-23-26-328-074</t>
  </si>
  <si>
    <t>23225 SPRINGBROOK</t>
  </si>
  <si>
    <t>22-23-26-328-076</t>
  </si>
  <si>
    <t>23201 SPRINGBROOK</t>
  </si>
  <si>
    <t>22-23-26-329-016</t>
  </si>
  <si>
    <t>23058 SPRINGBROOK</t>
  </si>
  <si>
    <t>22-23-26-329-041</t>
  </si>
  <si>
    <t>23049 TUCK</t>
  </si>
  <si>
    <t>22-23-26-329-043</t>
  </si>
  <si>
    <t>23015 TUCK</t>
  </si>
  <si>
    <t>22-23-26-329-060</t>
  </si>
  <si>
    <t>23274 SPRINGBROOK</t>
  </si>
  <si>
    <t>22-23-26-376-045</t>
  </si>
  <si>
    <t>30739 SHIAWASSEE</t>
  </si>
  <si>
    <t>9YA</t>
  </si>
  <si>
    <t>22-23-26-376-050</t>
  </si>
  <si>
    <t>30733 SHIAWASSEE</t>
  </si>
  <si>
    <t>22-23-26-376-067</t>
  </si>
  <si>
    <t>30715 SHIAWASSEE</t>
  </si>
  <si>
    <t>22-23-26-376-074</t>
  </si>
  <si>
    <t>30709 SHIAWASSEE</t>
  </si>
  <si>
    <t>22-23-26-377-016</t>
  </si>
  <si>
    <t>22405 CORA</t>
  </si>
  <si>
    <t>7B1</t>
  </si>
  <si>
    <t>Land Table 7B1</t>
  </si>
  <si>
    <t>22-23-26-401-020</t>
  </si>
  <si>
    <t>23048 TUCK</t>
  </si>
  <si>
    <t>22-23-26-401-033</t>
  </si>
  <si>
    <t>30235 S STOCKTON</t>
  </si>
  <si>
    <t>22-23-26-401-036</t>
  </si>
  <si>
    <t>30211 S STOCKTON</t>
  </si>
  <si>
    <t>22-23-26-402-012</t>
  </si>
  <si>
    <t>30206 S STOCKTON</t>
  </si>
  <si>
    <t>22-23-26-402-016</t>
  </si>
  <si>
    <t>30174 S STOCKTON</t>
  </si>
  <si>
    <t>22-23-26-402-024</t>
  </si>
  <si>
    <t>23207 ASHLEY</t>
  </si>
  <si>
    <t>22-23-26-402-029</t>
  </si>
  <si>
    <t>23115 ASHLEY</t>
  </si>
  <si>
    <t>22-23-26-402-034</t>
  </si>
  <si>
    <t>22929 ASHLEY</t>
  </si>
  <si>
    <t>22-23-26-403-001</t>
  </si>
  <si>
    <t>30145 FINK</t>
  </si>
  <si>
    <t>22-23-26-403-004</t>
  </si>
  <si>
    <t>23232 ASHLEY</t>
  </si>
  <si>
    <t>22-23-26-403-006</t>
  </si>
  <si>
    <t>23208 ASHLEY</t>
  </si>
  <si>
    <t>22-23-26-403-007</t>
  </si>
  <si>
    <t>23164 ASHLEY</t>
  </si>
  <si>
    <t>22-23-26-403-021</t>
  </si>
  <si>
    <t>22734 ASHLEY</t>
  </si>
  <si>
    <t>22-23-26-403-022</t>
  </si>
  <si>
    <t>23227 MONTCLAIR</t>
  </si>
  <si>
    <t>22-23-26-404-015</t>
  </si>
  <si>
    <t>22802 MONTCLAIR</t>
  </si>
  <si>
    <t>22-23-26-404-024</t>
  </si>
  <si>
    <t>22943 GLENMOOR HEIGHTS</t>
  </si>
  <si>
    <t>22-23-26-404-027</t>
  </si>
  <si>
    <t>22907 GLENMOOR HEIGHTS</t>
  </si>
  <si>
    <t>22-23-26-404-037</t>
  </si>
  <si>
    <t>29926 S STOCKTON</t>
  </si>
  <si>
    <t>22-23-26-405-006</t>
  </si>
  <si>
    <t>30003 FINK</t>
  </si>
  <si>
    <t>22-23-26-405-009</t>
  </si>
  <si>
    <t>23152 GLENMOOR HEIGHTS</t>
  </si>
  <si>
    <t>22-23-26-405-022</t>
  </si>
  <si>
    <t>22926 GLENMOOR HEIGHTS</t>
  </si>
  <si>
    <t>22-23-26-405-023</t>
  </si>
  <si>
    <t>22912 GLENMOOR HEIGHTS</t>
  </si>
  <si>
    <t>22-23-26-426-012</t>
  </si>
  <si>
    <t>23073 PURDUE</t>
  </si>
  <si>
    <t>YH3</t>
  </si>
  <si>
    <t>LAND TABLE YH1</t>
  </si>
  <si>
    <t>22-23-26-427-008</t>
  </si>
  <si>
    <t>23134 PURDUE</t>
  </si>
  <si>
    <t>22-23-26-427-036</t>
  </si>
  <si>
    <t>23031 COLGATE</t>
  </si>
  <si>
    <t>YH1</t>
  </si>
  <si>
    <t>22-23-26-427-048</t>
  </si>
  <si>
    <t>23109 COLGATE</t>
  </si>
  <si>
    <t>22-23-26-428-051</t>
  </si>
  <si>
    <t>23052 COLGATE</t>
  </si>
  <si>
    <t>22-23-26-428-059</t>
  </si>
  <si>
    <t>23130 COLGATE</t>
  </si>
  <si>
    <t>22-23-26-428-063</t>
  </si>
  <si>
    <t>23031 ALBION</t>
  </si>
  <si>
    <t>22-23-26-429-055</t>
  </si>
  <si>
    <t>23050 ALBION</t>
  </si>
  <si>
    <t>22-23-26-429-056</t>
  </si>
  <si>
    <t>23020 ALBION</t>
  </si>
  <si>
    <t>22-23-26-429-058</t>
  </si>
  <si>
    <t>23237 TULANE</t>
  </si>
  <si>
    <t>22-23-26-429-059</t>
  </si>
  <si>
    <t>23227 TULANE</t>
  </si>
  <si>
    <t>22-23-26-430-008</t>
  </si>
  <si>
    <t>23130 TULANE</t>
  </si>
  <si>
    <t>22-23-26-430-046</t>
  </si>
  <si>
    <t>23150 TULANE</t>
  </si>
  <si>
    <t>22-23-26-430-058</t>
  </si>
  <si>
    <t>23227 MIDDLEBELT</t>
  </si>
  <si>
    <t>9YB</t>
  </si>
  <si>
    <t>22-23-26-430-061</t>
  </si>
  <si>
    <t>23211 MIDDLEBELT</t>
  </si>
  <si>
    <t>22-23-26-451-011</t>
  </si>
  <si>
    <t>22641 GLENMOOR HEIGHTS</t>
  </si>
  <si>
    <t>22-23-26-451-021</t>
  </si>
  <si>
    <t>30056 ASTOR</t>
  </si>
  <si>
    <t>22-23-26-451-022</t>
  </si>
  <si>
    <t>30044 ASTOR</t>
  </si>
  <si>
    <t>22-23-26-453-001</t>
  </si>
  <si>
    <t>22953 TUCK</t>
  </si>
  <si>
    <t>22-23-26-454-001</t>
  </si>
  <si>
    <t>22548 ASHLEY</t>
  </si>
  <si>
    <t>22-23-26-454-004</t>
  </si>
  <si>
    <t>30271 ASTOR</t>
  </si>
  <si>
    <t>22-23-26-454-007</t>
  </si>
  <si>
    <t>30235 ASTOR</t>
  </si>
  <si>
    <t>22-23-26-454-009</t>
  </si>
  <si>
    <t>30211 ASTOR</t>
  </si>
  <si>
    <t>22-23-26-454-014</t>
  </si>
  <si>
    <t>30029 ASTOR</t>
  </si>
  <si>
    <t>22-23-26-454-023</t>
  </si>
  <si>
    <t>30090 SHIAWASSEE</t>
  </si>
  <si>
    <t>22-23-26-454-026</t>
  </si>
  <si>
    <t>30054 SHIAWASSEE</t>
  </si>
  <si>
    <t>22-23-26-455-004</t>
  </si>
  <si>
    <t>22516 GLENMOOR HEIGHTS</t>
  </si>
  <si>
    <t>22-23-26-456-007</t>
  </si>
  <si>
    <t>22434 TUCK</t>
  </si>
  <si>
    <t>22-23-26-456-008</t>
  </si>
  <si>
    <t>22426 TUCK</t>
  </si>
  <si>
    <t>22-23-26-456-017</t>
  </si>
  <si>
    <t>30211 SHIAWASSEE</t>
  </si>
  <si>
    <t>22-23-26-456-025</t>
  </si>
  <si>
    <t>30005 SHIAWASSEE</t>
  </si>
  <si>
    <t>22-23-26-476-007</t>
  </si>
  <si>
    <t>22771 PURDUE</t>
  </si>
  <si>
    <t>22-23-26-476-020</t>
  </si>
  <si>
    <t>22721 PURDUE</t>
  </si>
  <si>
    <t>22-23-26-476-021</t>
  </si>
  <si>
    <t>22851 PURDUE</t>
  </si>
  <si>
    <t>22-23-26-477-036</t>
  </si>
  <si>
    <t>22615 COLGATE</t>
  </si>
  <si>
    <t>22-23-26-477-044</t>
  </si>
  <si>
    <t>22820 PURDUE</t>
  </si>
  <si>
    <t>22-23-26-477-048</t>
  </si>
  <si>
    <t>22851 COLGATE</t>
  </si>
  <si>
    <t>21-NOT USED</t>
  </si>
  <si>
    <t>22-23-26-477-051</t>
  </si>
  <si>
    <t>22715 COLGATE</t>
  </si>
  <si>
    <t>22-23-26-478-014</t>
  </si>
  <si>
    <t>22640 COLGATE</t>
  </si>
  <si>
    <t>22-23-26-478-021</t>
  </si>
  <si>
    <t>22801 ALBION</t>
  </si>
  <si>
    <t>22-23-26-479-001</t>
  </si>
  <si>
    <t>22850 ALBION</t>
  </si>
  <si>
    <t>22-23-26-479-020</t>
  </si>
  <si>
    <t>22610 ALBION</t>
  </si>
  <si>
    <t>22-23-26-479-024</t>
  </si>
  <si>
    <t>22811 TULANE</t>
  </si>
  <si>
    <t>22-23-26-480-018</t>
  </si>
  <si>
    <t>22819 MIDDLEBELT</t>
  </si>
  <si>
    <t>22-23-26-480-044</t>
  </si>
  <si>
    <t>22801 MIDDLEBELT</t>
  </si>
  <si>
    <t>22-23-26-484-023</t>
  </si>
  <si>
    <t>22591 ALBION</t>
  </si>
  <si>
    <t>22-23-26-484-028</t>
  </si>
  <si>
    <t>22535 ALBION</t>
  </si>
  <si>
    <t>22-23-26-485-001</t>
  </si>
  <si>
    <t>22590 ALBION</t>
  </si>
  <si>
    <t>22-23-26-485-024</t>
  </si>
  <si>
    <t>22575 TULANE</t>
  </si>
  <si>
    <t>22-23-26-486-001</t>
  </si>
  <si>
    <t>22580 TULANE</t>
  </si>
  <si>
    <t>22-23-28-301-008</t>
  </si>
  <si>
    <t>23293 POTOMAC</t>
  </si>
  <si>
    <t>9ZB</t>
  </si>
  <si>
    <t>Land Table 9ZB</t>
  </si>
  <si>
    <t>22-23-28-302-002</t>
  </si>
  <si>
    <t>23174 POTOMAC</t>
  </si>
  <si>
    <t>22-23-28-302-016</t>
  </si>
  <si>
    <t>23072 POTOMAC</t>
  </si>
  <si>
    <t>22-23-28-303-015</t>
  </si>
  <si>
    <t>23009 POTOMAC</t>
  </si>
  <si>
    <t>22-23-28-326-038</t>
  </si>
  <si>
    <t>34437 BEECHWOOD</t>
  </si>
  <si>
    <t>ZA1</t>
  </si>
  <si>
    <t>Land Table ZA1</t>
  </si>
  <si>
    <t>22-23-28-326-066</t>
  </si>
  <si>
    <t>23313 LONGACRE</t>
  </si>
  <si>
    <t>9ZA</t>
  </si>
  <si>
    <t>Land Table 9ZA</t>
  </si>
  <si>
    <t>22-23-28-327-012</t>
  </si>
  <si>
    <t>23208 JULIEANN CT</t>
  </si>
  <si>
    <t>9ZC</t>
  </si>
  <si>
    <t>LAND TABLE 9ZC</t>
  </si>
  <si>
    <t>22-23-28-327-017</t>
  </si>
  <si>
    <t>23098 JULIEANN CT</t>
  </si>
  <si>
    <t>22-23-28-327-018</t>
  </si>
  <si>
    <t>23076 JULIEANN CT</t>
  </si>
  <si>
    <t>22-23-29-326-010</t>
  </si>
  <si>
    <t>22819 LISA</t>
  </si>
  <si>
    <t>1C1</t>
  </si>
  <si>
    <t>LAND TABLE 1C1</t>
  </si>
  <si>
    <t>22-23-29-326-019</t>
  </si>
  <si>
    <t>22831 VACRI</t>
  </si>
  <si>
    <t>22-23-29-326-022</t>
  </si>
  <si>
    <t>36540 ECHO</t>
  </si>
  <si>
    <t>22-23-29-351-002</t>
  </si>
  <si>
    <t>37350 TINA</t>
  </si>
  <si>
    <t>22-23-29-351-003</t>
  </si>
  <si>
    <t>37300 TINA</t>
  </si>
  <si>
    <t>22-23-29-351-010</t>
  </si>
  <si>
    <t>36964 TINA</t>
  </si>
  <si>
    <t>22-23-29-352-008</t>
  </si>
  <si>
    <t>22660 CAMILLE</t>
  </si>
  <si>
    <t>22-23-29-352-021</t>
  </si>
  <si>
    <t>36982 CARLA</t>
  </si>
  <si>
    <t>22-23-29-377-003</t>
  </si>
  <si>
    <t>22674 VACRI</t>
  </si>
  <si>
    <t>22-23-29-377-025</t>
  </si>
  <si>
    <t>22515 CLEAR LAKE</t>
  </si>
  <si>
    <t>22-23-29-377-035</t>
  </si>
  <si>
    <t>36609 SANDRA</t>
  </si>
  <si>
    <t>22-23-29-451-004</t>
  </si>
  <si>
    <t>22733 WALSINGHAM</t>
  </si>
  <si>
    <t>1A1</t>
  </si>
  <si>
    <t>LAND TABLE 1A1</t>
  </si>
  <si>
    <t>22-23-29-451-007</t>
  </si>
  <si>
    <t>22619 WALSINGHAM</t>
  </si>
  <si>
    <t>22-23-29-453-003</t>
  </si>
  <si>
    <t>22532 HEATHERSETT CRESCENT</t>
  </si>
  <si>
    <t>22-23-29-453-010</t>
  </si>
  <si>
    <t>35704 NINE MILE</t>
  </si>
  <si>
    <t>22-23-29-453-013</t>
  </si>
  <si>
    <t>36051 CASTLEMEADOW</t>
  </si>
  <si>
    <t>22-23-29-453-023</t>
  </si>
  <si>
    <t>35671 CASTLEMEADOW</t>
  </si>
  <si>
    <t>22-23-29-476-024</t>
  </si>
  <si>
    <t>35762 CASTLEMEADOW</t>
  </si>
  <si>
    <t>22-23-29-476-027</t>
  </si>
  <si>
    <t>35698 CASTLEMEADOW</t>
  </si>
  <si>
    <t>22-23-29-476-031</t>
  </si>
  <si>
    <t>35451 VALLEY CREEK</t>
  </si>
  <si>
    <t>22-23-30-401-001</t>
  </si>
  <si>
    <t>38050 ERIC</t>
  </si>
  <si>
    <t>2B2</t>
  </si>
  <si>
    <t>Land Table 2B1</t>
  </si>
  <si>
    <t>22-23-30-401-009</t>
  </si>
  <si>
    <t>38011 ERIC</t>
  </si>
  <si>
    <t>2B1</t>
  </si>
  <si>
    <t>22-23-30-401-018</t>
  </si>
  <si>
    <t>22945 FOX CREEK</t>
  </si>
  <si>
    <t>22-23-30-401-021</t>
  </si>
  <si>
    <t>22875 FOX CREEK</t>
  </si>
  <si>
    <t>22-23-30-402-011</t>
  </si>
  <si>
    <t>23010 FOX CREEK</t>
  </si>
  <si>
    <t>22-23-30-403-001</t>
  </si>
  <si>
    <t>37805 WINDWOOD</t>
  </si>
  <si>
    <t>22-23-30-404-008</t>
  </si>
  <si>
    <t>38006 RIVER BEND</t>
  </si>
  <si>
    <t>22-23-30-426-003</t>
  </si>
  <si>
    <t>23265 FOX CREEK</t>
  </si>
  <si>
    <t>22-23-30-427-003</t>
  </si>
  <si>
    <t>23276 FOX CREEK</t>
  </si>
  <si>
    <t>22-23-30-427-007</t>
  </si>
  <si>
    <t>37700 WINDWOOD</t>
  </si>
  <si>
    <t>22-23-30-428-011</t>
  </si>
  <si>
    <t>23126 BAYPOINT</t>
  </si>
  <si>
    <t>22-23-30-428-013</t>
  </si>
  <si>
    <t>23090 BAYPOINT</t>
  </si>
  <si>
    <t>22-23-30-429-019</t>
  </si>
  <si>
    <t>37768 BRADLEY</t>
  </si>
  <si>
    <t>22-23-30-429-032</t>
  </si>
  <si>
    <t>22939 WILLOWBROOK</t>
  </si>
  <si>
    <t>22-23-30-453-011</t>
  </si>
  <si>
    <t>38036 BAYWOOD</t>
  </si>
  <si>
    <t>22-23-30-453-016</t>
  </si>
  <si>
    <t>38312 LANA CT</t>
  </si>
  <si>
    <t>2A1</t>
  </si>
  <si>
    <t>Land Table 2A1</t>
  </si>
  <si>
    <t>22-23-30-453-027</t>
  </si>
  <si>
    <t>38361 LANA CT</t>
  </si>
  <si>
    <t>22-23-30-454-009</t>
  </si>
  <si>
    <t>37844 BAYWOOD</t>
  </si>
  <si>
    <t>22-23-30-476-013</t>
  </si>
  <si>
    <t>37455 RIVER BEND</t>
  </si>
  <si>
    <t>22-23-30-477-004</t>
  </si>
  <si>
    <t>22680 SHADOWGLEN</t>
  </si>
  <si>
    <t>22-23-30-478-007</t>
  </si>
  <si>
    <t>22615 SHADOWGLEN</t>
  </si>
  <si>
    <t>22-23-30-478-011</t>
  </si>
  <si>
    <t>22535 SHADOWGLEN</t>
  </si>
  <si>
    <t>22-23-30-478-016</t>
  </si>
  <si>
    <t>37732 BAYWOOD</t>
  </si>
  <si>
    <t>22-23-30-478-018</t>
  </si>
  <si>
    <t>37676 BAYWOOD</t>
  </si>
  <si>
    <t>22-23-30-478-024</t>
  </si>
  <si>
    <t>22451 SHADOWGLEN</t>
  </si>
  <si>
    <t>22-23-30-480-002</t>
  </si>
  <si>
    <t>22464 SHADOWGLEN</t>
  </si>
  <si>
    <t>22-23-31-102-005</t>
  </si>
  <si>
    <t>38801 CORNWALL</t>
  </si>
  <si>
    <t>3A2</t>
  </si>
  <si>
    <t>Land Table 3A1</t>
  </si>
  <si>
    <t>22-23-31-127-005</t>
  </si>
  <si>
    <t>22275 HEATHERIDGE LN</t>
  </si>
  <si>
    <t>22-23-31-129-001</t>
  </si>
  <si>
    <t>38719 WAKEFIELD</t>
  </si>
  <si>
    <t>3A1</t>
  </si>
  <si>
    <t>22-23-31-130-006</t>
  </si>
  <si>
    <t>21860 PARKWOOD LN</t>
  </si>
  <si>
    <t>22-23-31-130-018</t>
  </si>
  <si>
    <t>38700 HARVARD</t>
  </si>
  <si>
    <t>22-23-31-130-021</t>
  </si>
  <si>
    <t>38755 HARVARD</t>
  </si>
  <si>
    <t>22-23-31-131-001</t>
  </si>
  <si>
    <t>21857 PARKWOOD LN</t>
  </si>
  <si>
    <t>22-23-31-133-005</t>
  </si>
  <si>
    <t>22126 LUJON DR</t>
  </si>
  <si>
    <t>3F1</t>
  </si>
  <si>
    <t>Land Table 3F1</t>
  </si>
  <si>
    <t>22-23-31-151-005</t>
  </si>
  <si>
    <t>38865 PARKWOOD CT</t>
  </si>
  <si>
    <t>22-23-31-151-013</t>
  </si>
  <si>
    <t>38817 WESTCHESTER</t>
  </si>
  <si>
    <t>22-23-31-176-001</t>
  </si>
  <si>
    <t>21357 WOODHILL</t>
  </si>
  <si>
    <t>3D2</t>
  </si>
  <si>
    <t>Land Table 3D2</t>
  </si>
  <si>
    <t>22-23-31-177-003</t>
  </si>
  <si>
    <t>38650 NORTHFARM</t>
  </si>
  <si>
    <t>3D1</t>
  </si>
  <si>
    <t>Land Table 3D1</t>
  </si>
  <si>
    <t>22-23-31-177-020</t>
  </si>
  <si>
    <t>21441 LUJON DR</t>
  </si>
  <si>
    <t>3B1</t>
  </si>
  <si>
    <t>Land Table 3B1</t>
  </si>
  <si>
    <t>22-23-31-178-006</t>
  </si>
  <si>
    <t>38814 WESTCHESTER</t>
  </si>
  <si>
    <t>22-23-31-180-001</t>
  </si>
  <si>
    <t>21536 PARKWOOD LN</t>
  </si>
  <si>
    <t>22-23-31-180-002</t>
  </si>
  <si>
    <t>21494 PARKWOOD LN</t>
  </si>
  <si>
    <t>22-23-31-202-001</t>
  </si>
  <si>
    <t>22378 INNSBROOK</t>
  </si>
  <si>
    <t>3C1</t>
  </si>
  <si>
    <t>Land Table 3C1</t>
  </si>
  <si>
    <t>22-23-31-202-004</t>
  </si>
  <si>
    <t>22398 INNSBROOK</t>
  </si>
  <si>
    <t>22-23-31-202-008</t>
  </si>
  <si>
    <t>38005 W MEADOWHILL</t>
  </si>
  <si>
    <t>22-23-31-203-005</t>
  </si>
  <si>
    <t>37996 W MEADOWHILL</t>
  </si>
  <si>
    <t>22-23-31-203-007</t>
  </si>
  <si>
    <t>37972 W MEADOWHILL</t>
  </si>
  <si>
    <t>22-23-31-204-004</t>
  </si>
  <si>
    <t>22243 LUJON DR</t>
  </si>
  <si>
    <t>93B</t>
  </si>
  <si>
    <t>LAND TABLE 93B</t>
  </si>
  <si>
    <t>22-23-31-204-006</t>
  </si>
  <si>
    <t>22267 LUJON DR</t>
  </si>
  <si>
    <t>22-23-31-204-023</t>
  </si>
  <si>
    <t>22383 ACADIA WAY</t>
  </si>
  <si>
    <t>22-23-31-204-033</t>
  </si>
  <si>
    <t>22296 ACADIA WAY</t>
  </si>
  <si>
    <t>22-23-31-204-037</t>
  </si>
  <si>
    <t>37813 ELLERLY LN</t>
  </si>
  <si>
    <t>22-23-31-226-008</t>
  </si>
  <si>
    <t>22272 INNSBROOK</t>
  </si>
  <si>
    <t>22-23-31-226-009</t>
  </si>
  <si>
    <t>22260 INNSBROOK</t>
  </si>
  <si>
    <t>22-23-31-226-013</t>
  </si>
  <si>
    <t>22212 INNSBROOK</t>
  </si>
  <si>
    <t>22-23-31-226-026</t>
  </si>
  <si>
    <t>22311 HALSTED</t>
  </si>
  <si>
    <t>22-23-31-228-018</t>
  </si>
  <si>
    <t>37632 W GREENWOOD</t>
  </si>
  <si>
    <t>22-23-31-252-011</t>
  </si>
  <si>
    <t>38035 KLARR</t>
  </si>
  <si>
    <t>22-23-31-252-013</t>
  </si>
  <si>
    <t>21560 BEAUFORD CT</t>
  </si>
  <si>
    <t>22-23-31-252-017</t>
  </si>
  <si>
    <t>21561 WOODFARM</t>
  </si>
  <si>
    <t>22-23-31-253-007</t>
  </si>
  <si>
    <t>38202 KLARR</t>
  </si>
  <si>
    <t>22-23-31-254-001</t>
  </si>
  <si>
    <t>37873 W GREENWOOD</t>
  </si>
  <si>
    <t>22-23-31-276-003</t>
  </si>
  <si>
    <t>37847 W GREENWOOD</t>
  </si>
  <si>
    <t>22-23-31-276-033</t>
  </si>
  <si>
    <t>37542 E MEADOWHILL</t>
  </si>
  <si>
    <t>22-23-31-278-009</t>
  </si>
  <si>
    <t>37731 W MEADOWHILL</t>
  </si>
  <si>
    <t>22-23-31-278-017</t>
  </si>
  <si>
    <t>37677 W MEADOWHILL</t>
  </si>
  <si>
    <t>22-23-31-278-022</t>
  </si>
  <si>
    <t>37635 E MEADOWHILL</t>
  </si>
  <si>
    <t>22-23-31-278-024</t>
  </si>
  <si>
    <t>37609 W MEADOWHILL</t>
  </si>
  <si>
    <t>22-23-31-278-025</t>
  </si>
  <si>
    <t>21604 GLENWILD</t>
  </si>
  <si>
    <t>22-23-31-278-026</t>
  </si>
  <si>
    <t>21632 GLENWILD</t>
  </si>
  <si>
    <t>22-23-31-302-005</t>
  </si>
  <si>
    <t>38955 CHESHIRE</t>
  </si>
  <si>
    <t>93A</t>
  </si>
  <si>
    <t>LAND TABLE 93A</t>
  </si>
  <si>
    <t>22-23-31-302-016</t>
  </si>
  <si>
    <t>39101 CHESHIRE</t>
  </si>
  <si>
    <t>22-23-31-302-030</t>
  </si>
  <si>
    <t>20972 MARSHVIEW DR</t>
  </si>
  <si>
    <t>22-23-31-302-035</t>
  </si>
  <si>
    <t>21023 MARSHVIEW DR</t>
  </si>
  <si>
    <t>22-23-31-302-037</t>
  </si>
  <si>
    <t>21053 MARSHVIEW DR</t>
  </si>
  <si>
    <t>22-23-31-302-051</t>
  </si>
  <si>
    <t>38984 CHESHIRE</t>
  </si>
  <si>
    <t>22-23-31-302-054</t>
  </si>
  <si>
    <t>38944 CHESHIRE</t>
  </si>
  <si>
    <t>22-23-31-326-004</t>
  </si>
  <si>
    <t>38633 NORTHFARM</t>
  </si>
  <si>
    <t>22-23-31-327-007</t>
  </si>
  <si>
    <t>21301 WOODHILL</t>
  </si>
  <si>
    <t>22-23-31-327-020</t>
  </si>
  <si>
    <t>21147 LUJON DR</t>
  </si>
  <si>
    <t>3E1</t>
  </si>
  <si>
    <t>Land Table 3E1</t>
  </si>
  <si>
    <t>22-23-31-327-022</t>
  </si>
  <si>
    <t>21111 LUJON DR</t>
  </si>
  <si>
    <t>22-23-31-376-008</t>
  </si>
  <si>
    <t>38675 RHONSWOOD CT</t>
  </si>
  <si>
    <t>22-23-31-377-002</t>
  </si>
  <si>
    <t>38565 SILKEN GLEN</t>
  </si>
  <si>
    <t>22-23-31-401-008</t>
  </si>
  <si>
    <t>21542 BEAUFORD CT</t>
  </si>
  <si>
    <t>22-23-31-401-009</t>
  </si>
  <si>
    <t>21481 WOODFARM</t>
  </si>
  <si>
    <t>22-23-31-401-013</t>
  </si>
  <si>
    <t>21403 WOODFARM</t>
  </si>
  <si>
    <t>22-23-31-401-015</t>
  </si>
  <si>
    <t>21261 WOODFARM</t>
  </si>
  <si>
    <t>22-23-31-401-024</t>
  </si>
  <si>
    <t>21238 LUJON DR</t>
  </si>
  <si>
    <t>22-23-31-401-043</t>
  </si>
  <si>
    <t>37990 TRALEE TR</t>
  </si>
  <si>
    <t>22-23-31-402-004</t>
  </si>
  <si>
    <t>38259 TRALEE TR</t>
  </si>
  <si>
    <t>22-23-31-402-006</t>
  </si>
  <si>
    <t>38287 TRALEE TR</t>
  </si>
  <si>
    <t>22-23-31-403-005</t>
  </si>
  <si>
    <t>21140 CENTERFARM</t>
  </si>
  <si>
    <t>22-23-31-426-007</t>
  </si>
  <si>
    <t>37604 COLFAX</t>
  </si>
  <si>
    <t>22-23-31-427-001</t>
  </si>
  <si>
    <t>37727 COLFAX</t>
  </si>
  <si>
    <t>22-23-31-427-006</t>
  </si>
  <si>
    <t>21254 WOODFARM</t>
  </si>
  <si>
    <t>22-23-31-427-011</t>
  </si>
  <si>
    <t>21144 WOODFARM</t>
  </si>
  <si>
    <t>22-23-31-427-018</t>
  </si>
  <si>
    <t>21181 EASTFARM</t>
  </si>
  <si>
    <t>22-23-31-427-021</t>
  </si>
  <si>
    <t>21111 EASTFARM</t>
  </si>
  <si>
    <t>22-23-31-428-010</t>
  </si>
  <si>
    <t>20994 EASTFARM</t>
  </si>
  <si>
    <t>22-23-31-428-012</t>
  </si>
  <si>
    <t>20950 EASTFARM</t>
  </si>
  <si>
    <t>22-23-31-451-027</t>
  </si>
  <si>
    <t>38094 CONNAUGHT</t>
  </si>
  <si>
    <t>22-23-31-452-003</t>
  </si>
  <si>
    <t>38235 CONNAUGHT</t>
  </si>
  <si>
    <t>22-23-31-453-007</t>
  </si>
  <si>
    <t>38205 SOUTHFARM LN</t>
  </si>
  <si>
    <t>22-23-31-453-013</t>
  </si>
  <si>
    <t>38005 SOUTHFARM LN</t>
  </si>
  <si>
    <t>22-23-31-476-006</t>
  </si>
  <si>
    <t>37603 RHONSWOOD</t>
  </si>
  <si>
    <t>22-23-32-101-001</t>
  </si>
  <si>
    <t>22253 SHEFFIELD CT</t>
  </si>
  <si>
    <t>4B1</t>
  </si>
  <si>
    <t>Land Table 4B1</t>
  </si>
  <si>
    <t>22-23-32-101-028</t>
  </si>
  <si>
    <t>22225 HARSDALE DR</t>
  </si>
  <si>
    <t>22-23-32-101-031</t>
  </si>
  <si>
    <t>22298 NEARBROOK</t>
  </si>
  <si>
    <t>22-23-32-103-006</t>
  </si>
  <si>
    <t>37079 BIRWOOD</t>
  </si>
  <si>
    <t>22-23-32-103-007</t>
  </si>
  <si>
    <t>37047 BIRWOOD</t>
  </si>
  <si>
    <t>22-23-32-103-009</t>
  </si>
  <si>
    <t>36983 BIRWOOD</t>
  </si>
  <si>
    <t>22-23-32-104-006</t>
  </si>
  <si>
    <t>21810 SHEFFIELD DR</t>
  </si>
  <si>
    <t>22-23-32-104-009</t>
  </si>
  <si>
    <t>21762 SHEFFIELD DR</t>
  </si>
  <si>
    <t>22-23-32-104-010</t>
  </si>
  <si>
    <t>21746 SHEFFIELD DR</t>
  </si>
  <si>
    <t>22-23-32-126-028</t>
  </si>
  <si>
    <t>21672 SHEFFIELD DR</t>
  </si>
  <si>
    <t>22-23-32-127-009</t>
  </si>
  <si>
    <t>21940 CRESCENT</t>
  </si>
  <si>
    <t>4C1</t>
  </si>
  <si>
    <t>Land Table 4C1</t>
  </si>
  <si>
    <t>22-23-32-128-005</t>
  </si>
  <si>
    <t>22117 WINGATE</t>
  </si>
  <si>
    <t>22-23-32-129-001</t>
  </si>
  <si>
    <t>22394 BUCKINGHAM</t>
  </si>
  <si>
    <t>22-23-32-129-004</t>
  </si>
  <si>
    <t>22280 BUCKINGHAM</t>
  </si>
  <si>
    <t>22-23-32-131-001</t>
  </si>
  <si>
    <t>36863 ASHOVER DR</t>
  </si>
  <si>
    <t>22-23-32-131-011</t>
  </si>
  <si>
    <t>22110 HARSDALE DR</t>
  </si>
  <si>
    <t>22-23-32-134-006</t>
  </si>
  <si>
    <t>22378 DIAMOND COURT</t>
  </si>
  <si>
    <t>94F</t>
  </si>
  <si>
    <t>LAND TABLE 94F</t>
  </si>
  <si>
    <t>22-23-32-151-007</t>
  </si>
  <si>
    <t>21733 SHEFFIELD DR</t>
  </si>
  <si>
    <t>22-23-32-151-016</t>
  </si>
  <si>
    <t>37082 DUNSTABLE CT</t>
  </si>
  <si>
    <t>22-23-32-151-023</t>
  </si>
  <si>
    <t>36949 DUNSTABLE CT</t>
  </si>
  <si>
    <t>22-23-32-151-055</t>
  </si>
  <si>
    <t>37274 ASPEN DR</t>
  </si>
  <si>
    <t>22-23-32-151-057</t>
  </si>
  <si>
    <t>37184 ASPEN DR</t>
  </si>
  <si>
    <t>22-23-32-151-064</t>
  </si>
  <si>
    <t>36970 ASPEN DR</t>
  </si>
  <si>
    <t>22-23-32-151-065</t>
  </si>
  <si>
    <t>36942 ASPEN DR</t>
  </si>
  <si>
    <t>22-23-32-152-013</t>
  </si>
  <si>
    <t>37103 ASPEN DR</t>
  </si>
  <si>
    <t>22-23-32-152-014</t>
  </si>
  <si>
    <t>37071 ASPEN DR</t>
  </si>
  <si>
    <t>22-23-32-152-017</t>
  </si>
  <si>
    <t>36975 KENMORE</t>
  </si>
  <si>
    <t>22-23-32-176-007</t>
  </si>
  <si>
    <t>21838 PARKLANE CT</t>
  </si>
  <si>
    <t>22-23-32-176-008</t>
  </si>
  <si>
    <t>21832 PARKLANE CT</t>
  </si>
  <si>
    <t>22-23-32-179-021</t>
  </si>
  <si>
    <t>36778 KENMORE</t>
  </si>
  <si>
    <t>22-23-32-179-025</t>
  </si>
  <si>
    <t>36751 KENMORE</t>
  </si>
  <si>
    <t>22-23-32-201-002</t>
  </si>
  <si>
    <t>22374 PARKLANE RD</t>
  </si>
  <si>
    <t>22-23-32-201-005</t>
  </si>
  <si>
    <t>22320 PARKLANE RD</t>
  </si>
  <si>
    <t>22-23-32-201-008</t>
  </si>
  <si>
    <t>22312 BOULDER</t>
  </si>
  <si>
    <t>94B</t>
  </si>
  <si>
    <t>Land Table 94B</t>
  </si>
  <si>
    <t>22-23-32-202-003</t>
  </si>
  <si>
    <t>22208 WINGATE</t>
  </si>
  <si>
    <t>22-23-32-203-005</t>
  </si>
  <si>
    <t>22277 BOULDER</t>
  </si>
  <si>
    <t>22-23-32-226-031</t>
  </si>
  <si>
    <t>22090 RIVER RIDGE TR</t>
  </si>
  <si>
    <t>94A</t>
  </si>
  <si>
    <t>LAND TABLE 94A</t>
  </si>
  <si>
    <t>22-23-32-226-034</t>
  </si>
  <si>
    <t>22030 RIVER RIDGE TR</t>
  </si>
  <si>
    <t>22-23-32-226-035</t>
  </si>
  <si>
    <t>22020 RIVER RIDGE TR</t>
  </si>
  <si>
    <t>22-23-32-226-037</t>
  </si>
  <si>
    <t>22000 RIVER RIDGE TR</t>
  </si>
  <si>
    <t>22-23-32-226-047</t>
  </si>
  <si>
    <t>22065 RIVER RIDGE TR</t>
  </si>
  <si>
    <t>22-23-32-226-075</t>
  </si>
  <si>
    <t>21975 RIVER RIDGE TR</t>
  </si>
  <si>
    <t>22-23-32-226-078</t>
  </si>
  <si>
    <t>21970 RIVER RIDGE TR</t>
  </si>
  <si>
    <t>22-23-32-226-080</t>
  </si>
  <si>
    <t>35040 SILVER RIDGE</t>
  </si>
  <si>
    <t>22-23-32-226-085</t>
  </si>
  <si>
    <t>35065 SILVER RIDGE</t>
  </si>
  <si>
    <t>22-23-32-226-112</t>
  </si>
  <si>
    <t>21850 RIVER RIDGE TR</t>
  </si>
  <si>
    <t>22-23-32-226-113</t>
  </si>
  <si>
    <t>21840 RIVER RIDGE TR</t>
  </si>
  <si>
    <t>22-23-32-226-114</t>
  </si>
  <si>
    <t>21830 RIVER RIDGE TR</t>
  </si>
  <si>
    <t>22-23-32-226-132</t>
  </si>
  <si>
    <t>22170 RIVER RIDGE TR</t>
  </si>
  <si>
    <t>22-23-32-226-141</t>
  </si>
  <si>
    <t>34958 WHITE PINE</t>
  </si>
  <si>
    <t>22-23-32-226-152</t>
  </si>
  <si>
    <t>35475 RIVER PINES CT</t>
  </si>
  <si>
    <t>22-23-32-226-176</t>
  </si>
  <si>
    <t>35021 WHITE PINE</t>
  </si>
  <si>
    <t>22-23-32-226-184</t>
  </si>
  <si>
    <t>22320 RIVER RIDGE TR</t>
  </si>
  <si>
    <t>22-23-32-226-203</t>
  </si>
  <si>
    <t>35081 WHITE PINE</t>
  </si>
  <si>
    <t>22-23-32-226-208</t>
  </si>
  <si>
    <t>35158 WHITE PINE</t>
  </si>
  <si>
    <t>22-23-32-226-212</t>
  </si>
  <si>
    <t>21660 RIVER RIDGE TR</t>
  </si>
  <si>
    <t>22-23-32-226-214</t>
  </si>
  <si>
    <t>21640 RIVER RIDGE TR</t>
  </si>
  <si>
    <t>22-23-32-226-221</t>
  </si>
  <si>
    <t>21570 RIVER RIDGE CT</t>
  </si>
  <si>
    <t>22-23-32-226-231</t>
  </si>
  <si>
    <t>35181 WHITE PINE</t>
  </si>
  <si>
    <t>22-23-32-226-232</t>
  </si>
  <si>
    <t>35171 WHITE PINE</t>
  </si>
  <si>
    <t>22-23-32-226-233</t>
  </si>
  <si>
    <t>35161 WHITE PINE</t>
  </si>
  <si>
    <t>22-23-32-226-257</t>
  </si>
  <si>
    <t>35154 KNOLLWOOD</t>
  </si>
  <si>
    <t>22-23-32-226-264</t>
  </si>
  <si>
    <t>35275 LONE PINE LN</t>
  </si>
  <si>
    <t>22-23-32-226-265</t>
  </si>
  <si>
    <t>35285 LONE PINE LN</t>
  </si>
  <si>
    <t>22-23-32-226-268</t>
  </si>
  <si>
    <t>35153 KNOLLWOOD</t>
  </si>
  <si>
    <t>22-23-32-226-272</t>
  </si>
  <si>
    <t>35193 KNOLLWOOD</t>
  </si>
  <si>
    <t>22-23-32-226-277</t>
  </si>
  <si>
    <t>35280 LONE PINE LN</t>
  </si>
  <si>
    <t>22-23-32-226-282</t>
  </si>
  <si>
    <t>35340 LONE PINE LN</t>
  </si>
  <si>
    <t>22-23-32-226-292</t>
  </si>
  <si>
    <t>22082 LANCREST</t>
  </si>
  <si>
    <t>22-23-32-226-296</t>
  </si>
  <si>
    <t>22182 LANCREST</t>
  </si>
  <si>
    <t>22-23-32-226-297</t>
  </si>
  <si>
    <t>22181 LANCREST</t>
  </si>
  <si>
    <t>22-23-32-226-300</t>
  </si>
  <si>
    <t>22121 LANCREST</t>
  </si>
  <si>
    <t>22-23-32-226-325</t>
  </si>
  <si>
    <t>21965 RIVER PINES DR</t>
  </si>
  <si>
    <t>22-23-32-226-328</t>
  </si>
  <si>
    <t>35590 LONE PINE LN</t>
  </si>
  <si>
    <t>22-23-32-226-344</t>
  </si>
  <si>
    <t>35655 LONE PINE LN</t>
  </si>
  <si>
    <t>22-23-32-226-353</t>
  </si>
  <si>
    <t>35755 LONE PINE LN</t>
  </si>
  <si>
    <t>22-23-32-226-360</t>
  </si>
  <si>
    <t>35852 LONE PINE LN</t>
  </si>
  <si>
    <t>22-23-32-226-361</t>
  </si>
  <si>
    <t>35842 LONE PINE LN</t>
  </si>
  <si>
    <t>22-23-32-226-366</t>
  </si>
  <si>
    <t>35575 COURT RIDGE CT</t>
  </si>
  <si>
    <t>22-23-32-227-022</t>
  </si>
  <si>
    <t>22182 ABINGTON DRIVE</t>
  </si>
  <si>
    <t>94D</t>
  </si>
  <si>
    <t>LAND TABLE 94D</t>
  </si>
  <si>
    <t>22-23-32-251-013</t>
  </si>
  <si>
    <t>21398 PARKLANE RD</t>
  </si>
  <si>
    <t>22-23-32-251-016</t>
  </si>
  <si>
    <t>21364 PARKLANE RD</t>
  </si>
  <si>
    <t>22-23-32-252-002</t>
  </si>
  <si>
    <t>36330 PARKLANE CR</t>
  </si>
  <si>
    <t>22-23-32-252-015</t>
  </si>
  <si>
    <t>21327 PARKLANE RD</t>
  </si>
  <si>
    <t>22-23-32-276-006</t>
  </si>
  <si>
    <t>36079 PARKLANE CR</t>
  </si>
  <si>
    <t>22-23-32-277-008</t>
  </si>
  <si>
    <t>21258 PARKLANE RD</t>
  </si>
  <si>
    <t>22-23-32-277-027</t>
  </si>
  <si>
    <t>21276 PARKLANE RD</t>
  </si>
  <si>
    <t>22-23-32-277-028</t>
  </si>
  <si>
    <t>21282 PARKLANE RD</t>
  </si>
  <si>
    <t>22-23-32-278-013</t>
  </si>
  <si>
    <t>21185 PARKLANE RD</t>
  </si>
  <si>
    <t>22-23-32-301-066</t>
  </si>
  <si>
    <t>21114 PRESTWICK DR</t>
  </si>
  <si>
    <t>94C</t>
  </si>
  <si>
    <t>Land Table 94C</t>
  </si>
  <si>
    <t>22-23-32-301-068</t>
  </si>
  <si>
    <t>21098 PRESTWICK DR</t>
  </si>
  <si>
    <t>22-23-32-301-071</t>
  </si>
  <si>
    <t>37373 WELLSLEY DR</t>
  </si>
  <si>
    <t>22-23-32-301-085</t>
  </si>
  <si>
    <t>20966 DEERFIELD</t>
  </si>
  <si>
    <t>94G</t>
  </si>
  <si>
    <t>Land Table 94G</t>
  </si>
  <si>
    <t>22-23-32-301-094</t>
  </si>
  <si>
    <t>20861 DEERFIELD</t>
  </si>
  <si>
    <t>22-23-32-326-016</t>
  </si>
  <si>
    <t>20975 METROVIEW</t>
  </si>
  <si>
    <t>4A1</t>
  </si>
  <si>
    <t>LAND TABLE 4A1</t>
  </si>
  <si>
    <t>22-23-32-326-040</t>
  </si>
  <si>
    <t>21311 METROVIEW</t>
  </si>
  <si>
    <t>4A2</t>
  </si>
  <si>
    <t>22-23-32-401-003</t>
  </si>
  <si>
    <t>36339 PARKLANE CR</t>
  </si>
  <si>
    <t>22-23-33-101-016</t>
  </si>
  <si>
    <t>34435 NINE MILE</t>
  </si>
  <si>
    <t>22-23-33-102-003</t>
  </si>
  <si>
    <t>22235 INDIAN CREEK DR</t>
  </si>
  <si>
    <t>95B</t>
  </si>
  <si>
    <t>22-23-33-102-013</t>
  </si>
  <si>
    <t>22071 INDIAN CREEK DR</t>
  </si>
  <si>
    <t>22-23-33-102-028</t>
  </si>
  <si>
    <t>21905 INDIAN CREEK DR</t>
  </si>
  <si>
    <t>22-23-33-102-040</t>
  </si>
  <si>
    <t>21440 INDIAN CREEK DR</t>
  </si>
  <si>
    <t>22-23-33-102-043</t>
  </si>
  <si>
    <t>21360 INDIAN CREEK DR</t>
  </si>
  <si>
    <t>22-23-33-102-079</t>
  </si>
  <si>
    <t>20795 INDIAN CREEK DR</t>
  </si>
  <si>
    <t>22-23-33-102-081</t>
  </si>
  <si>
    <t>20841 INDIAN CREEK DR</t>
  </si>
  <si>
    <t>22-23-33-102-101</t>
  </si>
  <si>
    <t>22000 INDIAN CREEK DR</t>
  </si>
  <si>
    <t>22-23-33-176-014</t>
  </si>
  <si>
    <t>34720 BRIDGEMAN</t>
  </si>
  <si>
    <t>5A1</t>
  </si>
  <si>
    <t>Land Table 5A1</t>
  </si>
  <si>
    <t>22-23-33-176-018</t>
  </si>
  <si>
    <t>34640 BRIDGEMAN</t>
  </si>
  <si>
    <t>22-23-33-177-005</t>
  </si>
  <si>
    <t>34905 BRIDGEMAN</t>
  </si>
  <si>
    <t>22-23-33-177-009</t>
  </si>
  <si>
    <t>34835 BRIDGEMAN</t>
  </si>
  <si>
    <t>22-23-33-177-010</t>
  </si>
  <si>
    <t>34815 BRIDGEMAN</t>
  </si>
  <si>
    <t>22-23-33-177-019</t>
  </si>
  <si>
    <t>34645 BRIDGEMAN</t>
  </si>
  <si>
    <t>22-23-33-177-028</t>
  </si>
  <si>
    <t>34595 BRIDGEMAN</t>
  </si>
  <si>
    <t>22-23-33-177-034</t>
  </si>
  <si>
    <t>34523 BRIDGEMAN</t>
  </si>
  <si>
    <t>22-23-33-177-035, 22-23-33-177-036</t>
  </si>
  <si>
    <t>22-23-33-201-009</t>
  </si>
  <si>
    <t>22104 GILL</t>
  </si>
  <si>
    <t>5D1</t>
  </si>
  <si>
    <t>Land Table 5D1</t>
  </si>
  <si>
    <t>22-23-33-201-025</t>
  </si>
  <si>
    <t>21846 GILL</t>
  </si>
  <si>
    <t>22-23-33-201-027</t>
  </si>
  <si>
    <t>21830 GILL</t>
  </si>
  <si>
    <t>22-23-33-201-031</t>
  </si>
  <si>
    <t>21470 GILL</t>
  </si>
  <si>
    <t>22-23-33-201-036</t>
  </si>
  <si>
    <t>22005 CASS</t>
  </si>
  <si>
    <t>22-23-33-226-012</t>
  </si>
  <si>
    <t>33604 BOSTWICK</t>
  </si>
  <si>
    <t>5E2</t>
  </si>
  <si>
    <t>Land Table 5E1</t>
  </si>
  <si>
    <t>22-23-33-228-029</t>
  </si>
  <si>
    <t>33840 LONGWOOD</t>
  </si>
  <si>
    <t>5E1</t>
  </si>
  <si>
    <t>22-23-33-228-031</t>
  </si>
  <si>
    <t>33810 LONGWOOD</t>
  </si>
  <si>
    <t>22-23-33-229-012</t>
  </si>
  <si>
    <t>33453 BOSTWICK</t>
  </si>
  <si>
    <t>22-23-33-229-059</t>
  </si>
  <si>
    <t>21966 FLANDERS</t>
  </si>
  <si>
    <t>22-23-33-231-092</t>
  </si>
  <si>
    <t>33659 LONGWOOD</t>
  </si>
  <si>
    <t>22-23-33-231-102</t>
  </si>
  <si>
    <t>33460 CADILLAC</t>
  </si>
  <si>
    <t>22-23-33-277-027</t>
  </si>
  <si>
    <t>21773 FARMINGTON</t>
  </si>
  <si>
    <t>22-23-33-277-059</t>
  </si>
  <si>
    <t>33755 CADILLAC</t>
  </si>
  <si>
    <t>22-23-33-277-068</t>
  </si>
  <si>
    <t>33550 STOCKER</t>
  </si>
  <si>
    <t>22-23-33-278-025</t>
  </si>
  <si>
    <t>21697 FLANDERS</t>
  </si>
  <si>
    <t>22-23-33-278-033</t>
  </si>
  <si>
    <t>21545 FLANDERS</t>
  </si>
  <si>
    <t>22-23-33-279-048</t>
  </si>
  <si>
    <t>21515 FARMINGTON</t>
  </si>
  <si>
    <t>22-23-33-279-049</t>
  </si>
  <si>
    <t>21505 FARMINGTON</t>
  </si>
  <si>
    <t>22-23-33-279-080</t>
  </si>
  <si>
    <t>33501 STOCKER</t>
  </si>
  <si>
    <t>22-23-33-279-092</t>
  </si>
  <si>
    <t>33725 STOCKER</t>
  </si>
  <si>
    <t>22-23-33-301-017</t>
  </si>
  <si>
    <t>34730 RHONSWOOD</t>
  </si>
  <si>
    <t>5B2</t>
  </si>
  <si>
    <t>Land Table 5B1</t>
  </si>
  <si>
    <t>22-23-33-301-019</t>
  </si>
  <si>
    <t>34706 RHONSWOOD</t>
  </si>
  <si>
    <t>22-23-33-301-041</t>
  </si>
  <si>
    <t>34454 RHONSWOOD</t>
  </si>
  <si>
    <t>5B1</t>
  </si>
  <si>
    <t>22-23-33-302-006</t>
  </si>
  <si>
    <t>35091 RHONSWOOD</t>
  </si>
  <si>
    <t>22-23-33-302-022</t>
  </si>
  <si>
    <t>35260 FENDT</t>
  </si>
  <si>
    <t>5C1</t>
  </si>
  <si>
    <t>LAND TABLE 5C1</t>
  </si>
  <si>
    <t>22-23-33-302-028</t>
  </si>
  <si>
    <t>34730 FENDT</t>
  </si>
  <si>
    <t>22-23-33-302-035</t>
  </si>
  <si>
    <t>34520 FENDT</t>
  </si>
  <si>
    <t>22-23-33-302-041</t>
  </si>
  <si>
    <t>35255 RHONSWOOD</t>
  </si>
  <si>
    <t>22-23-33-302-050</t>
  </si>
  <si>
    <t>35161 RHONSWOOD</t>
  </si>
  <si>
    <t>22-23-33-376-015</t>
  </si>
  <si>
    <t>34543 FENDT</t>
  </si>
  <si>
    <t>22-23-33-376-047</t>
  </si>
  <si>
    <t>34790 EIGHT MILE</t>
  </si>
  <si>
    <t>95A</t>
  </si>
  <si>
    <t>22-23-33-376-056</t>
  </si>
  <si>
    <t>22-23-33-376-069</t>
  </si>
  <si>
    <t>34780 EIGHT MILE</t>
  </si>
  <si>
    <t>22-23-33-376-070</t>
  </si>
  <si>
    <t>22-23-33-376-071</t>
  </si>
  <si>
    <t>22-23-33-376-076</t>
  </si>
  <si>
    <t>22-23-33-402-012</t>
  </si>
  <si>
    <t>21345 CASS</t>
  </si>
  <si>
    <t>5F1</t>
  </si>
  <si>
    <t>LAND TABLE 5F1</t>
  </si>
  <si>
    <t>22-23-33-402-013</t>
  </si>
  <si>
    <t>21323 CASS</t>
  </si>
  <si>
    <t>5F2</t>
  </si>
  <si>
    <t>22-23-33-402-001</t>
  </si>
  <si>
    <t>22-23-33-402-017</t>
  </si>
  <si>
    <t>21227 CASS</t>
  </si>
  <si>
    <t>22-23-33-402-007</t>
  </si>
  <si>
    <t>22-23-33-403-012</t>
  </si>
  <si>
    <t>33990 EDNA</t>
  </si>
  <si>
    <t>22-23-33-404-007</t>
  </si>
  <si>
    <t>34005 EDNA</t>
  </si>
  <si>
    <t>22-23-33-404-011</t>
  </si>
  <si>
    <t>34128 HARLOWSHIRE</t>
  </si>
  <si>
    <t>22-23-33-404-020</t>
  </si>
  <si>
    <t>21215 FLANDERS</t>
  </si>
  <si>
    <t>22-23-33-405-005</t>
  </si>
  <si>
    <t>34127 HARLOWSHIRE</t>
  </si>
  <si>
    <t>22-23-33-405-008</t>
  </si>
  <si>
    <t>34035 HARLOWSHIRE</t>
  </si>
  <si>
    <t>22-23-33-405-009</t>
  </si>
  <si>
    <t>33995 HARLOWSHIRE</t>
  </si>
  <si>
    <t>22-23-33-405-014</t>
  </si>
  <si>
    <t>34016 RHONSWOOD</t>
  </si>
  <si>
    <t>22-23-33-405-016</t>
  </si>
  <si>
    <t>33952 RHONSWOOD</t>
  </si>
  <si>
    <t>22-23-33-427-001</t>
  </si>
  <si>
    <t>33521 COLFAX</t>
  </si>
  <si>
    <t>22-23-33-427-014</t>
  </si>
  <si>
    <t>33558 RHONSWOOD</t>
  </si>
  <si>
    <t>22-23-33-428-018</t>
  </si>
  <si>
    <t>33529 RHONSWOOD</t>
  </si>
  <si>
    <t>22-23-33-429-002</t>
  </si>
  <si>
    <t>33437 ARNOLD</t>
  </si>
  <si>
    <t>22-23-33-429-004</t>
  </si>
  <si>
    <t>21154 FLANDERS</t>
  </si>
  <si>
    <t>22-23-33-429-005</t>
  </si>
  <si>
    <t>21140 FLANDERS</t>
  </si>
  <si>
    <t>22-23-33-429-007</t>
  </si>
  <si>
    <t>21116 FLANDERS</t>
  </si>
  <si>
    <t>22-23-33-430-007</t>
  </si>
  <si>
    <t>33913 RHONSWOOD</t>
  </si>
  <si>
    <t>22-23-33-430-029</t>
  </si>
  <si>
    <t>34004 KIRBY</t>
  </si>
  <si>
    <t>5G1</t>
  </si>
  <si>
    <t>Land Table 5G1</t>
  </si>
  <si>
    <t>22-23-33-430-030</t>
  </si>
  <si>
    <t>33984 KIRBY</t>
  </si>
  <si>
    <t>22-23-33-430-045</t>
  </si>
  <si>
    <t>33720 KIRBY</t>
  </si>
  <si>
    <t>22-23-33-476-004</t>
  </si>
  <si>
    <t>34033 KIRBY</t>
  </si>
  <si>
    <t>22-23-33-476-045</t>
  </si>
  <si>
    <t>34048 EDMONTON</t>
  </si>
  <si>
    <t>22-23-33-476-047</t>
  </si>
  <si>
    <t>33723 KIRBY</t>
  </si>
  <si>
    <t>22-23-33-477-033</t>
  </si>
  <si>
    <t>33601 EDMONTON</t>
  </si>
  <si>
    <t>22-23-34-126-037</t>
  </si>
  <si>
    <t>21753 POWER</t>
  </si>
  <si>
    <t>6A1</t>
  </si>
  <si>
    <t>Land Table 6A1</t>
  </si>
  <si>
    <t>22-23-34-155-003</t>
  </si>
  <si>
    <t>32826 CADILLAC</t>
  </si>
  <si>
    <t>96F</t>
  </si>
  <si>
    <t>LAND TABLE 96F</t>
  </si>
  <si>
    <t>22-23-34-155-004</t>
  </si>
  <si>
    <t>32838 CADILLAC</t>
  </si>
  <si>
    <t>22-23-34-155-010</t>
  </si>
  <si>
    <t>21521 RIVERWALK CT</t>
  </si>
  <si>
    <t>22-23-34-155-015</t>
  </si>
  <si>
    <t>21451 RIVERWALK CT</t>
  </si>
  <si>
    <t>22-23-34-155-020</t>
  </si>
  <si>
    <t>21402 RIVERWALK CT</t>
  </si>
  <si>
    <t>22-23-34-155-029</t>
  </si>
  <si>
    <t>21522 RIVERWALK CT</t>
  </si>
  <si>
    <t>22-23-34-176-015</t>
  </si>
  <si>
    <t>21465 MAYFIELD</t>
  </si>
  <si>
    <t>22-23-34-177-022</t>
  </si>
  <si>
    <t>21545 POWER</t>
  </si>
  <si>
    <t>22-23-34-201-011</t>
  </si>
  <si>
    <t>32231 NINE MILE</t>
  </si>
  <si>
    <t>22-23-34-227-003</t>
  </si>
  <si>
    <t>31395 NINE MILE</t>
  </si>
  <si>
    <t>22-23-34-251-002</t>
  </si>
  <si>
    <t>21834 POWER</t>
  </si>
  <si>
    <t>6B3</t>
  </si>
  <si>
    <t>Land Table 6B1</t>
  </si>
  <si>
    <t>22-23-34-251-010</t>
  </si>
  <si>
    <t>21706 POWER</t>
  </si>
  <si>
    <t>22-23-34-251-019</t>
  </si>
  <si>
    <t>21484 POWER</t>
  </si>
  <si>
    <t>22-23-34-251-031</t>
  </si>
  <si>
    <t>32180 COLFAX</t>
  </si>
  <si>
    <t>6C1</t>
  </si>
  <si>
    <t>Land Table 6C1</t>
  </si>
  <si>
    <t>22-23-34-251-052</t>
  </si>
  <si>
    <t>21621 PARKER</t>
  </si>
  <si>
    <t>6C2</t>
  </si>
  <si>
    <t>22-23-34-251-055</t>
  </si>
  <si>
    <t>32225 FOLSOM</t>
  </si>
  <si>
    <t>22-23-34-276-007</t>
  </si>
  <si>
    <t>21779 LUNDY</t>
  </si>
  <si>
    <t>6D1</t>
  </si>
  <si>
    <t>Land Table 6D1</t>
  </si>
  <si>
    <t>22-23-34-276-022</t>
  </si>
  <si>
    <t>21429 LUNDY</t>
  </si>
  <si>
    <t>22-23-34-277-006</t>
  </si>
  <si>
    <t>21754 LUNDY</t>
  </si>
  <si>
    <t>22-23-34-277-018</t>
  </si>
  <si>
    <t>21450 LUNDY</t>
  </si>
  <si>
    <t>22-23-34-278-003</t>
  </si>
  <si>
    <t>21784 RUTH</t>
  </si>
  <si>
    <t>6F1</t>
  </si>
  <si>
    <t>Land Table 6F1</t>
  </si>
  <si>
    <t>22-23-34-278-008</t>
  </si>
  <si>
    <t>21706 RUTH</t>
  </si>
  <si>
    <t>22-23-34-278-019</t>
  </si>
  <si>
    <t>21410 RUTH</t>
  </si>
  <si>
    <t>22-23-34-278-040</t>
  </si>
  <si>
    <t>21509 ORCHARD LAKE</t>
  </si>
  <si>
    <t>96C</t>
  </si>
  <si>
    <t>22-23-34-278-046</t>
  </si>
  <si>
    <t>21523 ORCHARD LAKE</t>
  </si>
  <si>
    <t>22-23-34-326-030</t>
  </si>
  <si>
    <t>21265 WHITLOCK</t>
  </si>
  <si>
    <t>6G1</t>
  </si>
  <si>
    <t>Land Table 6G1</t>
  </si>
  <si>
    <t>22-23-34-326-035</t>
  </si>
  <si>
    <t>21145 WHITLOCK</t>
  </si>
  <si>
    <t>22-23-34-327-001</t>
  </si>
  <si>
    <t>32411 COLFAX</t>
  </si>
  <si>
    <t>22-23-34-327-005</t>
  </si>
  <si>
    <t>21288 WHITLOCK</t>
  </si>
  <si>
    <t>22-23-34-327-006</t>
  </si>
  <si>
    <t>21264 WHITLOCK</t>
  </si>
  <si>
    <t>22-23-34-327-008</t>
  </si>
  <si>
    <t>21200 WHITLOCK</t>
  </si>
  <si>
    <t>22-23-34-327-009</t>
  </si>
  <si>
    <t>22-23-34-376-029</t>
  </si>
  <si>
    <t>20855 WHITLOCK</t>
  </si>
  <si>
    <t>6G2</t>
  </si>
  <si>
    <t>22-23-34-402-011</t>
  </si>
  <si>
    <t>21207 PARKER</t>
  </si>
  <si>
    <t>6B1</t>
  </si>
  <si>
    <t>22-23-34-404-017</t>
  </si>
  <si>
    <t>21185 OSMUS</t>
  </si>
  <si>
    <t>22-23-34-405-005</t>
  </si>
  <si>
    <t>32340 SALVADOR</t>
  </si>
  <si>
    <t>22-23-34-405-011</t>
  </si>
  <si>
    <t>21139 HUGO</t>
  </si>
  <si>
    <t>22-23-34-406-010</t>
  </si>
  <si>
    <t>21001 PARKER</t>
  </si>
  <si>
    <t>22-23-34-407-007</t>
  </si>
  <si>
    <t>21143 ROBINSON</t>
  </si>
  <si>
    <t>22-23-34-408-001</t>
  </si>
  <si>
    <t>21156 ROBINSON</t>
  </si>
  <si>
    <t>22-23-34-426-002</t>
  </si>
  <si>
    <t>21294 OSMUS</t>
  </si>
  <si>
    <t>6H1</t>
  </si>
  <si>
    <t>Land Table 6H1</t>
  </si>
  <si>
    <t>22-23-34-426-015</t>
  </si>
  <si>
    <t>20845 SUNNYDALE</t>
  </si>
  <si>
    <t>6H3</t>
  </si>
  <si>
    <t>22-23-34-453-013</t>
  </si>
  <si>
    <t>20904 PARKER</t>
  </si>
  <si>
    <t>22-23-34-476-049</t>
  </si>
  <si>
    <t>21130 SUNNYDALE</t>
  </si>
  <si>
    <t>22-23-34-476-055</t>
  </si>
  <si>
    <t>21051 ORCHARD LAKE</t>
  </si>
  <si>
    <t>22-23-34-476-072</t>
  </si>
  <si>
    <t>21319 ORCHARD LAKE</t>
  </si>
  <si>
    <t>22-23-35-127-014</t>
  </si>
  <si>
    <t>22115 HAYNES</t>
  </si>
  <si>
    <t>22-23-35-127-017</t>
  </si>
  <si>
    <t>22055 HAYNES</t>
  </si>
  <si>
    <t>22-23-35-128-012</t>
  </si>
  <si>
    <t>22141 SPRINGBROOK</t>
  </si>
  <si>
    <t>22-23-35-128-019</t>
  </si>
  <si>
    <t>22027 SPRINGBROOK</t>
  </si>
  <si>
    <t>22-23-35-151-019</t>
  </si>
  <si>
    <t>21420 ORCHARD LAKE</t>
  </si>
  <si>
    <t>7A1</t>
  </si>
  <si>
    <t>LAND TABLE 7A1</t>
  </si>
  <si>
    <t>22-23-35-151-037</t>
  </si>
  <si>
    <t>21775 RANDALL</t>
  </si>
  <si>
    <t>22-23-35-151-038</t>
  </si>
  <si>
    <t>21720 ORCHARD LAKE</t>
  </si>
  <si>
    <t>22-23-35-202-002</t>
  </si>
  <si>
    <t>22034 CAPE COD WAY</t>
  </si>
  <si>
    <t>97B</t>
  </si>
  <si>
    <t>22-23-35-202-012</t>
  </si>
  <si>
    <t>22070 CAPE COD WAY</t>
  </si>
  <si>
    <t>22-23-35-202-015</t>
  </si>
  <si>
    <t>22088 CAPE COD WAY</t>
  </si>
  <si>
    <t>22-23-35-202-017</t>
  </si>
  <si>
    <t>22100 CAPE COD WAY</t>
  </si>
  <si>
    <t>22-23-35-202-044</t>
  </si>
  <si>
    <t>22167 ATLANTIC POINTE</t>
  </si>
  <si>
    <t>22-23-35-202-046</t>
  </si>
  <si>
    <t>22179 ATLANTIC POINTE</t>
  </si>
  <si>
    <t>22-23-35-202-066</t>
  </si>
  <si>
    <t>22278 CAPE COD WAY</t>
  </si>
  <si>
    <t>22-23-35-202-072</t>
  </si>
  <si>
    <t>22314 CAPE COD WAY</t>
  </si>
  <si>
    <t>22-23-35-202-073</t>
  </si>
  <si>
    <t>22320 CAPE COD WAY</t>
  </si>
  <si>
    <t>22-23-35-202-087</t>
  </si>
  <si>
    <t>30334 NANTUCKET DRIVE</t>
  </si>
  <si>
    <t>22-23-35-202-091</t>
  </si>
  <si>
    <t>30286 NANTUCKET DRIVE</t>
  </si>
  <si>
    <t>22-23-35-202-097</t>
  </si>
  <si>
    <t>22367 ATLANTIC POINTE</t>
  </si>
  <si>
    <t>22-23-35-202-098</t>
  </si>
  <si>
    <t>22361 ATLANTIC POINTE</t>
  </si>
  <si>
    <t>22-23-35-202-105</t>
  </si>
  <si>
    <t>22313 ATLANTIC POINTE</t>
  </si>
  <si>
    <t>22-23-35-202-113</t>
  </si>
  <si>
    <t>22259 ATLANTIC POINTE</t>
  </si>
  <si>
    <t>22-23-35-228-007</t>
  </si>
  <si>
    <t>22085 PURDUE</t>
  </si>
  <si>
    <t>7E1</t>
  </si>
  <si>
    <t>LAND TABLE 7E1</t>
  </si>
  <si>
    <t>22-23-35-228-016</t>
  </si>
  <si>
    <t>21815 PURDUE</t>
  </si>
  <si>
    <t>22-23-35-228-020</t>
  </si>
  <si>
    <t>21727 PURDUE</t>
  </si>
  <si>
    <t>22-23-35-229-002</t>
  </si>
  <si>
    <t>22236 PURDUE</t>
  </si>
  <si>
    <t>22-23-35-229-003</t>
  </si>
  <si>
    <t>22204 PURDUE</t>
  </si>
  <si>
    <t>22-23-35-229-020</t>
  </si>
  <si>
    <t>22121 COLGATE</t>
  </si>
  <si>
    <t>22-23-35-230-002</t>
  </si>
  <si>
    <t>22200 COLGATE</t>
  </si>
  <si>
    <t>22-23-35-230-003</t>
  </si>
  <si>
    <t>22160 COLGATE</t>
  </si>
  <si>
    <t>22-23-35-230-005</t>
  </si>
  <si>
    <t>22080 COLGATE</t>
  </si>
  <si>
    <t>22-23-35-230-031</t>
  </si>
  <si>
    <t>21803 ALBION</t>
  </si>
  <si>
    <t>22-23-35-232-005</t>
  </si>
  <si>
    <t>22114 TULANE</t>
  </si>
  <si>
    <t>22-23-35-232-010</t>
  </si>
  <si>
    <t>21964 TULANE</t>
  </si>
  <si>
    <t>22-23-35-276-003</t>
  </si>
  <si>
    <t>21742 PURDUE</t>
  </si>
  <si>
    <t>22-23-35-276-010</t>
  </si>
  <si>
    <t>21735 COLGATE</t>
  </si>
  <si>
    <t>22-23-35-276-018</t>
  </si>
  <si>
    <t>21615 COLGATE</t>
  </si>
  <si>
    <t>22-23-35-277-014</t>
  </si>
  <si>
    <t>21721 ALBION</t>
  </si>
  <si>
    <t>22-23-35-277-018</t>
  </si>
  <si>
    <t>21629 ALBION</t>
  </si>
  <si>
    <t>22-23-35-277-020</t>
  </si>
  <si>
    <t>21621 ALBION</t>
  </si>
  <si>
    <t>22-23-35-278-001</t>
  </si>
  <si>
    <t>21742 ALBION</t>
  </si>
  <si>
    <t>22-23-35-278-007</t>
  </si>
  <si>
    <t>21628 ALBION</t>
  </si>
  <si>
    <t>22-23-35-278-015</t>
  </si>
  <si>
    <t>21719 TULANE</t>
  </si>
  <si>
    <t>22-23-35-278-018</t>
  </si>
  <si>
    <t>21669 TULANE</t>
  </si>
  <si>
    <t>22-23-35-278-019</t>
  </si>
  <si>
    <t>21651 TULANE</t>
  </si>
  <si>
    <t>22-23-35-278-020</t>
  </si>
  <si>
    <t>21631 TULANE</t>
  </si>
  <si>
    <t>22-23-35-278-027</t>
  </si>
  <si>
    <t>21527 TULANE</t>
  </si>
  <si>
    <t>7F1</t>
  </si>
  <si>
    <t>Land Table 7F1</t>
  </si>
  <si>
    <t>22-23-35-278-042</t>
  </si>
  <si>
    <t>21626 ALBION</t>
  </si>
  <si>
    <t>22-23-35-278-044</t>
  </si>
  <si>
    <t>21734 ALBION</t>
  </si>
  <si>
    <t>22-23-35-279-004</t>
  </si>
  <si>
    <t>21688 TULANE</t>
  </si>
  <si>
    <t>22-23-35-279-006</t>
  </si>
  <si>
    <t>21652 TULANE</t>
  </si>
  <si>
    <t>22-23-35-279-017</t>
  </si>
  <si>
    <t>21705 MIDDLEBELT</t>
  </si>
  <si>
    <t>22-23-35-279-018</t>
  </si>
  <si>
    <t>21669 MIDDLEBELT</t>
  </si>
  <si>
    <t>22-23-35-279-019</t>
  </si>
  <si>
    <t>21653 MIDDLEBELT</t>
  </si>
  <si>
    <t>22-23-35-326-026</t>
  </si>
  <si>
    <t>30468 SALISBURY</t>
  </si>
  <si>
    <t>7D1</t>
  </si>
  <si>
    <t>LAND TABLE 7D1</t>
  </si>
  <si>
    <t>22-23-35-327-003</t>
  </si>
  <si>
    <t>21112 DUNKIRK</t>
  </si>
  <si>
    <t>22-23-35-327-010</t>
  </si>
  <si>
    <t>30610 AMBETH</t>
  </si>
  <si>
    <t>22-23-35-327-031</t>
  </si>
  <si>
    <t>30586 AMBETH</t>
  </si>
  <si>
    <t>7I1</t>
  </si>
  <si>
    <t>Land Table 7I1</t>
  </si>
  <si>
    <t>22-23-35-328-002</t>
  </si>
  <si>
    <t>21384 MAGNOLIA CT</t>
  </si>
  <si>
    <t>97A</t>
  </si>
  <si>
    <t>Land Table 97A</t>
  </si>
  <si>
    <t>22-23-35-328-003</t>
  </si>
  <si>
    <t>21386 MAGNOLIA CT</t>
  </si>
  <si>
    <t>22-23-35-328-006</t>
  </si>
  <si>
    <t>21392 MAGNOLIA CT</t>
  </si>
  <si>
    <t>22-23-35-328-023</t>
  </si>
  <si>
    <t>21425 ARCHWOOD CR</t>
  </si>
  <si>
    <t>22-23-35-328-039</t>
  </si>
  <si>
    <t>21329 MULBERRY CT</t>
  </si>
  <si>
    <t>22-23-35-328-046</t>
  </si>
  <si>
    <t>21326 MULBERRY CT</t>
  </si>
  <si>
    <t>22-23-35-328-049</t>
  </si>
  <si>
    <t>21332 MULBERRY CT</t>
  </si>
  <si>
    <t>22-23-35-328-053</t>
  </si>
  <si>
    <t>21340 MULBERRY CT</t>
  </si>
  <si>
    <t>22-23-35-328-062</t>
  </si>
  <si>
    <t>21303 JUNIPER CT</t>
  </si>
  <si>
    <t>22-23-35-328-063</t>
  </si>
  <si>
    <t>21301 JUNIPER CT</t>
  </si>
  <si>
    <t>22-23-35-328-064</t>
  </si>
  <si>
    <t>21299 JUNIPER CT</t>
  </si>
  <si>
    <t>22-23-35-328-065</t>
  </si>
  <si>
    <t>21297 JUNIPER CT</t>
  </si>
  <si>
    <t>22-23-35-328-069</t>
  </si>
  <si>
    <t>21304 JUNIPER CT</t>
  </si>
  <si>
    <t>22-23-35-328-070</t>
  </si>
  <si>
    <t>21302 JUNIPER CT</t>
  </si>
  <si>
    <t>22-23-35-328-075</t>
  </si>
  <si>
    <t>21292 JUNIPER CT</t>
  </si>
  <si>
    <t>22-23-35-328-079</t>
  </si>
  <si>
    <t>21260 SYCAMORE CT</t>
  </si>
  <si>
    <t>22-23-35-351-020</t>
  </si>
  <si>
    <t>20819 RANDALL</t>
  </si>
  <si>
    <t>7G1</t>
  </si>
  <si>
    <t>Land Table 7G1</t>
  </si>
  <si>
    <t>22-23-35-351-050</t>
  </si>
  <si>
    <t>20925 RANDALL</t>
  </si>
  <si>
    <t>22-23-35-376-007</t>
  </si>
  <si>
    <t>20941 DUNKIRK</t>
  </si>
  <si>
    <t>Land Table 7D2</t>
  </si>
  <si>
    <t>22-23-35-402-004</t>
  </si>
  <si>
    <t>20918 TUCK</t>
  </si>
  <si>
    <t>7H1</t>
  </si>
  <si>
    <t>22-23-35-402-005</t>
  </si>
  <si>
    <t>Land Table 7H1</t>
  </si>
  <si>
    <t>22-23-35-402-012</t>
  </si>
  <si>
    <t>30150 ELDRED</t>
  </si>
  <si>
    <t>22-23-35-402-045</t>
  </si>
  <si>
    <t>30111 KIMBERLY CT</t>
  </si>
  <si>
    <t>MLC</t>
  </si>
  <si>
    <t>97C</t>
  </si>
  <si>
    <t>Land Table 97C</t>
  </si>
  <si>
    <t>22-23-35-427-003</t>
  </si>
  <si>
    <t>21356 PURDUE</t>
  </si>
  <si>
    <t>7E3</t>
  </si>
  <si>
    <t>22-23-35-476-022</t>
  </si>
  <si>
    <t>29600 ELDRED</t>
  </si>
  <si>
    <t>22-23-35-477-003</t>
  </si>
  <si>
    <t>29811 ELDRED</t>
  </si>
  <si>
    <t>22-23-36-103-015</t>
  </si>
  <si>
    <t>21907 JEFFERSON</t>
  </si>
  <si>
    <t>22-23-36-104-008</t>
  </si>
  <si>
    <t>21817 WHITTINGTON</t>
  </si>
  <si>
    <t>22-23-36-127-008</t>
  </si>
  <si>
    <t>22066 HAMILTON AV</t>
  </si>
  <si>
    <t>8C1</t>
  </si>
  <si>
    <t>22-23-36-127-009</t>
  </si>
  <si>
    <t>22281 AVERHILL</t>
  </si>
  <si>
    <t>22-23-36-127-015</t>
  </si>
  <si>
    <t>22169 AVERHILL</t>
  </si>
  <si>
    <t>22-23-36-151-014</t>
  </si>
  <si>
    <t>21749 WHEELER</t>
  </si>
  <si>
    <t>8B2</t>
  </si>
  <si>
    <t>Land Table 8B1</t>
  </si>
  <si>
    <t>22-23-36-152-004</t>
  </si>
  <si>
    <t>21720 WHEELER</t>
  </si>
  <si>
    <t>22-23-36-154-003</t>
  </si>
  <si>
    <t>21716 JEFFERSON</t>
  </si>
  <si>
    <t>8B1</t>
  </si>
  <si>
    <t>22-23-36-154-019</t>
  </si>
  <si>
    <t>21741 JACKSONVILLE</t>
  </si>
  <si>
    <t>22-23-36-156-017</t>
  </si>
  <si>
    <t>21503 WHEELER</t>
  </si>
  <si>
    <t>22-23-36-157-001</t>
  </si>
  <si>
    <t>21640 WHEELER</t>
  </si>
  <si>
    <t>22-23-36-157-002</t>
  </si>
  <si>
    <t>21636 WHEELER</t>
  </si>
  <si>
    <t>22-23-36-157-014</t>
  </si>
  <si>
    <t>21651 ROOSEVELT</t>
  </si>
  <si>
    <t>22-23-36-157-015</t>
  </si>
  <si>
    <t>21639 ROOSEVELT</t>
  </si>
  <si>
    <t>22-23-36-157-016</t>
  </si>
  <si>
    <t>21625 ROOSEVELT</t>
  </si>
  <si>
    <t>22-23-36-157-020</t>
  </si>
  <si>
    <t>21521 ROOSEVELT</t>
  </si>
  <si>
    <t>22-23-36-158-027</t>
  </si>
  <si>
    <t>21516 ROOSEVELT</t>
  </si>
  <si>
    <t>22-23-36-159-003</t>
  </si>
  <si>
    <t>21642 JEFFERSON</t>
  </si>
  <si>
    <t>22-23-36-159-020</t>
  </si>
  <si>
    <t>21517 JACKSONVILLE</t>
  </si>
  <si>
    <t>22-23-36-159-024</t>
  </si>
  <si>
    <t>29120 INDEPENDENCE</t>
  </si>
  <si>
    <t>22-23-36-160-005</t>
  </si>
  <si>
    <t>21610 JACKSONVILLE</t>
  </si>
  <si>
    <t>22-23-36-160-012</t>
  </si>
  <si>
    <t>21611 WHITTINGTON</t>
  </si>
  <si>
    <t>22-23-36-160-013</t>
  </si>
  <si>
    <t>21587 WHITTINGTON</t>
  </si>
  <si>
    <t>22-23-36-160-015</t>
  </si>
  <si>
    <t>21535 WHITTINGTON</t>
  </si>
  <si>
    <t>22-23-36-176-003</t>
  </si>
  <si>
    <t>21816 WHITTINGTON</t>
  </si>
  <si>
    <t>22-23-36-176-008</t>
  </si>
  <si>
    <t>21716 WHITTINGTON</t>
  </si>
  <si>
    <t>22-23-36-176-014</t>
  </si>
  <si>
    <t>21725 ROCKWELL</t>
  </si>
  <si>
    <t>22-23-36-180-001</t>
  </si>
  <si>
    <t>21820 WALDRON</t>
  </si>
  <si>
    <t>22-23-36-180-006</t>
  </si>
  <si>
    <t>28350 LIBERTY STREET</t>
  </si>
  <si>
    <t>22-23-36-182-005</t>
  </si>
  <si>
    <t>21628 ROCKWELL</t>
  </si>
  <si>
    <t>22-23-36-182-016</t>
  </si>
  <si>
    <t>21529 HAMILTON AV</t>
  </si>
  <si>
    <t>22-23-36-182-019</t>
  </si>
  <si>
    <t>21621 HAMILTON AV</t>
  </si>
  <si>
    <t>22-23-36-183-003</t>
  </si>
  <si>
    <t>21656 HAMILTON AV</t>
  </si>
  <si>
    <t>22-23-36-183-004</t>
  </si>
  <si>
    <t>21652 HAMILTON AV</t>
  </si>
  <si>
    <t>22-23-36-183-020</t>
  </si>
  <si>
    <t>21679 HANCOCK</t>
  </si>
  <si>
    <t>22-23-36-184-008</t>
  </si>
  <si>
    <t>21504 HANCOCK</t>
  </si>
  <si>
    <t>22-23-36-184-012</t>
  </si>
  <si>
    <t>21621 WALDRON</t>
  </si>
  <si>
    <t>22-23-36-185-002</t>
  </si>
  <si>
    <t>21662 WALDRON</t>
  </si>
  <si>
    <t>22-23-36-185-012</t>
  </si>
  <si>
    <t>28351 LIBERTY STREET</t>
  </si>
  <si>
    <t>22-23-36-201-019</t>
  </si>
  <si>
    <t>22222 AVERHILL</t>
  </si>
  <si>
    <t>8F1</t>
  </si>
  <si>
    <t>Land Table 8F1</t>
  </si>
  <si>
    <t>22-23-36-201-024</t>
  </si>
  <si>
    <t>28395 NINE MILE</t>
  </si>
  <si>
    <t>22-23-36-201-025</t>
  </si>
  <si>
    <t>22-23-36-201-030</t>
  </si>
  <si>
    <t>22291 ARBOR LANE</t>
  </si>
  <si>
    <t>8Q1</t>
  </si>
  <si>
    <t>Land Table 8Q1</t>
  </si>
  <si>
    <t>22-23-36-201-055</t>
  </si>
  <si>
    <t>22194 ARBOR LANE</t>
  </si>
  <si>
    <t>22-23-36-201-076</t>
  </si>
  <si>
    <t>21946 ARBOR LANE</t>
  </si>
  <si>
    <t>22-23-36-202-007</t>
  </si>
  <si>
    <t>27839 NINE MILE</t>
  </si>
  <si>
    <t>8D1</t>
  </si>
  <si>
    <t>Land Table 8D1</t>
  </si>
  <si>
    <t>22-23-36-202-024</t>
  </si>
  <si>
    <t>22191 N BRANDON</t>
  </si>
  <si>
    <t>22-23-36-202-025</t>
  </si>
  <si>
    <t>22183 N BRANDON</t>
  </si>
  <si>
    <t>22-23-36-202-026</t>
  </si>
  <si>
    <t>22175 W BRANDON</t>
  </si>
  <si>
    <t>22-23-36-202-028</t>
  </si>
  <si>
    <t>22159 W BRANDON</t>
  </si>
  <si>
    <t>22-23-36-202-035</t>
  </si>
  <si>
    <t>22103 W BRANDON</t>
  </si>
  <si>
    <t>22-23-36-203-005</t>
  </si>
  <si>
    <t>22164 W BRANDON</t>
  </si>
  <si>
    <t>22-23-36-203-009</t>
  </si>
  <si>
    <t>22132 W BRANDON</t>
  </si>
  <si>
    <t>22-23-36-203-018</t>
  </si>
  <si>
    <t>22042 W BRANDON</t>
  </si>
  <si>
    <t>22-23-36-203-019</t>
  </si>
  <si>
    <t>22026 W BRANDON</t>
  </si>
  <si>
    <t>22-23-36-204-002</t>
  </si>
  <si>
    <t>22256 N BRANDON</t>
  </si>
  <si>
    <t>22-23-36-204-003</t>
  </si>
  <si>
    <t>22264 N BRANDON</t>
  </si>
  <si>
    <t>22-23-36-204-013</t>
  </si>
  <si>
    <t>22088 MALDEN</t>
  </si>
  <si>
    <t>22-23-36-204-016</t>
  </si>
  <si>
    <t>22052 MALDEN</t>
  </si>
  <si>
    <t>22-23-36-204-032</t>
  </si>
  <si>
    <t>21989 TREDWELL</t>
  </si>
  <si>
    <t>22-23-36-226-017</t>
  </si>
  <si>
    <t>22270 ONTAGA ST</t>
  </si>
  <si>
    <t>22-23-36-226-018</t>
  </si>
  <si>
    <t>22258 ONTAGA ST</t>
  </si>
  <si>
    <t>22-23-36-226-021</t>
  </si>
  <si>
    <t>22222 ONTAGA ST</t>
  </si>
  <si>
    <t>22-23-36-227-006</t>
  </si>
  <si>
    <t>22259 ONTAGA ST</t>
  </si>
  <si>
    <t>22-23-36-227-009</t>
  </si>
  <si>
    <t>22209 ONTAGA ST</t>
  </si>
  <si>
    <t>22-23-36-227-023</t>
  </si>
  <si>
    <t>27510 DOREEN</t>
  </si>
  <si>
    <t>22-23-36-228-007</t>
  </si>
  <si>
    <t>22040 TREDWELL</t>
  </si>
  <si>
    <t>22-23-36-228-017</t>
  </si>
  <si>
    <t>21997 LEYTE</t>
  </si>
  <si>
    <t>22-23-36-228-019</t>
  </si>
  <si>
    <t>21975 LEYTE</t>
  </si>
  <si>
    <t>22-23-36-229-005</t>
  </si>
  <si>
    <t>21936 LEYTE</t>
  </si>
  <si>
    <t>22-23-36-229-015</t>
  </si>
  <si>
    <t>21959 ONTAGA ST</t>
  </si>
  <si>
    <t>22-23-36-229-023</t>
  </si>
  <si>
    <t>21863 ONTAGA ST</t>
  </si>
  <si>
    <t>22-23-36-229-024</t>
  </si>
  <si>
    <t>21851 ONTAGA ST</t>
  </si>
  <si>
    <t>22-23-36-229-026</t>
  </si>
  <si>
    <t>21827 ONTAGA ST</t>
  </si>
  <si>
    <t>22-23-36-230-005</t>
  </si>
  <si>
    <t>21946 ONTAGA ST</t>
  </si>
  <si>
    <t>22-23-36-230-029</t>
  </si>
  <si>
    <t>21772 S BRANDON</t>
  </si>
  <si>
    <t>22-23-36-251-002</t>
  </si>
  <si>
    <t>21755 COLLINGHAM</t>
  </si>
  <si>
    <t>8E1</t>
  </si>
  <si>
    <t>Land Table 8E1</t>
  </si>
  <si>
    <t>22-23-36-251-003</t>
  </si>
  <si>
    <t>21735 COLLINGHAM</t>
  </si>
  <si>
    <t>22-23-36-251-013</t>
  </si>
  <si>
    <t>21531 COLLINGHAM</t>
  </si>
  <si>
    <t>22-23-36-251-016</t>
  </si>
  <si>
    <t>21503 COLLINGHAM</t>
  </si>
  <si>
    <t>22-23-36-252-003</t>
  </si>
  <si>
    <t>21730 COLLINGHAM</t>
  </si>
  <si>
    <t>22-23-36-252-004</t>
  </si>
  <si>
    <t>21710 COLLINGHAM</t>
  </si>
  <si>
    <t>22-23-36-252-006</t>
  </si>
  <si>
    <t>21618 COLLINGHAM</t>
  </si>
  <si>
    <t>22-23-36-253-002</t>
  </si>
  <si>
    <t>21716 OXFORD</t>
  </si>
  <si>
    <t>22-23-36-253-005</t>
  </si>
  <si>
    <t>21618 OXFORD</t>
  </si>
  <si>
    <t>22-23-36-253-009</t>
  </si>
  <si>
    <t>22-23-36-276-004</t>
  </si>
  <si>
    <t>21710 MALDEN</t>
  </si>
  <si>
    <t>22-23-36-276-026</t>
  </si>
  <si>
    <t>27624 SHIAWASSEE</t>
  </si>
  <si>
    <t>22-23-36-277-004</t>
  </si>
  <si>
    <t>21622 ONTAGA ST</t>
  </si>
  <si>
    <t>22-23-36-278-023</t>
  </si>
  <si>
    <t>27729 SHIAWASSEE</t>
  </si>
  <si>
    <t>8G1</t>
  </si>
  <si>
    <t>LAND TABLE 8G1</t>
  </si>
  <si>
    <t>22-23-36-280-012</t>
  </si>
  <si>
    <t>21505 RENSSELAER</t>
  </si>
  <si>
    <t>22-23-36-280-011</t>
  </si>
  <si>
    <t>22-23-36-304-002</t>
  </si>
  <si>
    <t>21432 JEFFERSON</t>
  </si>
  <si>
    <t>22-23-36-307-009</t>
  </si>
  <si>
    <t>29214 DRESDEN</t>
  </si>
  <si>
    <t>8H1</t>
  </si>
  <si>
    <t>LAND TABLE 8H1</t>
  </si>
  <si>
    <t>22-23-36-326-006</t>
  </si>
  <si>
    <t>21322 WHITTINGTON</t>
  </si>
  <si>
    <t>22-23-36-326-021</t>
  </si>
  <si>
    <t>21470 WHITTINGTON</t>
  </si>
  <si>
    <t>22-23-36-327-016</t>
  </si>
  <si>
    <t>21434 ROCKWELL</t>
  </si>
  <si>
    <t>22-23-36-328-001</t>
  </si>
  <si>
    <t>21442 HAMILTON AV</t>
  </si>
  <si>
    <t>22-23-36-354-004</t>
  </si>
  <si>
    <t>28901 SCOTTEN</t>
  </si>
  <si>
    <t>22-23-36-354-005</t>
  </si>
  <si>
    <t>29096 LIST</t>
  </si>
  <si>
    <t>22-23-36-354-012</t>
  </si>
  <si>
    <t>28910 LIST</t>
  </si>
  <si>
    <t>22-23-36-377-031</t>
  </si>
  <si>
    <t>20823 PEARL</t>
  </si>
  <si>
    <t>8K1</t>
  </si>
  <si>
    <t>Land Table 8K1</t>
  </si>
  <si>
    <t>22-23-36-377-052</t>
  </si>
  <si>
    <t>28418 EIGHT MILE</t>
  </si>
  <si>
    <t>98A</t>
  </si>
  <si>
    <t>22-23-36-377-060</t>
  </si>
  <si>
    <t>28420 EIGHT MILE</t>
  </si>
  <si>
    <t>22-23-36-377-066</t>
  </si>
  <si>
    <t>22-23-36-377-088</t>
  </si>
  <si>
    <t>28426 EIGHT MILE</t>
  </si>
  <si>
    <t>22-23-36-401-007</t>
  </si>
  <si>
    <t>21407 COLLINGHAM</t>
  </si>
  <si>
    <t>8L1</t>
  </si>
  <si>
    <t>LAND TABLE 8L1</t>
  </si>
  <si>
    <t>22-23-36-401-008</t>
  </si>
  <si>
    <t>21331 COLLINGHAM</t>
  </si>
  <si>
    <t>22-23-36-401-010</t>
  </si>
  <si>
    <t>21313 COLLINGHAM</t>
  </si>
  <si>
    <t>22-23-36-402-001</t>
  </si>
  <si>
    <t>21440 COLLINGHAM</t>
  </si>
  <si>
    <t>22-23-36-402-008</t>
  </si>
  <si>
    <t>21320 COLLINGHAM</t>
  </si>
  <si>
    <t>22-23-36-402-009</t>
  </si>
  <si>
    <t>21314 COLLINGHAM</t>
  </si>
  <si>
    <t>22-23-36-402-041</t>
  </si>
  <si>
    <t>21105 OXFORD</t>
  </si>
  <si>
    <t>22-23-36-427-001</t>
  </si>
  <si>
    <t>21448 ST FRANCIS</t>
  </si>
  <si>
    <t>22-23-36-427-002</t>
  </si>
  <si>
    <t>22-23-36-429-004</t>
  </si>
  <si>
    <t>21324 RENSSELAER</t>
  </si>
  <si>
    <t>22-23-36-429-016</t>
  </si>
  <si>
    <t>21337 INKSTER</t>
  </si>
  <si>
    <t>22-23-36-431-003</t>
  </si>
  <si>
    <t>21234 ST FRANCIS</t>
  </si>
  <si>
    <t>22-23-36-431-016</t>
  </si>
  <si>
    <t>21125 ONTAGA ST</t>
  </si>
  <si>
    <t>22-23-36-432-010</t>
  </si>
  <si>
    <t>21142 ONTAGA ST</t>
  </si>
  <si>
    <t>22-23-36-432-019</t>
  </si>
  <si>
    <t>21223 RENSSELAER</t>
  </si>
  <si>
    <t>22-23-36-432-021</t>
  </si>
  <si>
    <t>21199 RENSSELAER</t>
  </si>
  <si>
    <t>22-23-36-432-022</t>
  </si>
  <si>
    <t>21187 RENSSELAER</t>
  </si>
  <si>
    <t>22-23-36-432-028</t>
  </si>
  <si>
    <t>21117 RENSSELAER</t>
  </si>
  <si>
    <t>22-23-36-433-009</t>
  </si>
  <si>
    <t>21164 RENSSELAER</t>
  </si>
  <si>
    <t>22-23-36-433-028</t>
  </si>
  <si>
    <t>21103 INKSTER</t>
  </si>
  <si>
    <t>22-23-36-451-007</t>
  </si>
  <si>
    <t>21017 OXFORD</t>
  </si>
  <si>
    <t>8M1</t>
  </si>
  <si>
    <t>Land Table 8M1</t>
  </si>
  <si>
    <t>22-23-36-476-002</t>
  </si>
  <si>
    <t>21066 COLWELL</t>
  </si>
  <si>
    <t>22-23-36-476-005</t>
  </si>
  <si>
    <t>21034 COLWELL</t>
  </si>
  <si>
    <t>22-23-36-476-006</t>
  </si>
  <si>
    <t>21026 COLWELL</t>
  </si>
  <si>
    <t>22-23-36-476-007</t>
  </si>
  <si>
    <t>22-23-36-477-004</t>
  </si>
  <si>
    <t>21036 ST FRANCIS</t>
  </si>
  <si>
    <t>22-23-36-477-005</t>
  </si>
  <si>
    <t>21028 ST FRANCIS</t>
  </si>
  <si>
    <t>22-23-36-477-011</t>
  </si>
  <si>
    <t>20926 ST FRANCIS</t>
  </si>
  <si>
    <t>22-23-36-477-018</t>
  </si>
  <si>
    <t>21033 ONTAGA ST</t>
  </si>
  <si>
    <t>22-23-36-477-019</t>
  </si>
  <si>
    <t>21025 ONTAGA ST</t>
  </si>
  <si>
    <t>22-23-36-477-023</t>
  </si>
  <si>
    <t>20967 ONTAGA ST</t>
  </si>
  <si>
    <t>22-23-36-478-019</t>
  </si>
  <si>
    <t>21019 RENSSELAER</t>
  </si>
  <si>
    <t>22-23-36-478-034</t>
  </si>
  <si>
    <t>20960 ONTAGA ST</t>
  </si>
  <si>
    <t>22-23-36-479-003</t>
  </si>
  <si>
    <t>21034 RENSSELAER</t>
  </si>
  <si>
    <t>22-23-36-479-005</t>
  </si>
  <si>
    <t>21010 RENSSELAER</t>
  </si>
  <si>
    <t>22-23-36-482-004</t>
  </si>
  <si>
    <t>20812 ONTAGA ST</t>
  </si>
  <si>
    <t>22-23-36-482-005</t>
  </si>
  <si>
    <t>22-23-36-483-004</t>
  </si>
  <si>
    <t>20804 RENSSELAER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</si>
  <si>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</si>
  <si>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</si>
  <si>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</si>
  <si>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</si>
  <si>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</si>
  <si>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</si>
  <si>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</si>
  <si>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</si>
  <si>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High</t>
  </si>
  <si>
    <t>Low</t>
  </si>
  <si>
    <t>Mean</t>
  </si>
  <si>
    <t>Median</t>
  </si>
  <si>
    <t>Std Dev</t>
  </si>
  <si>
    <t>COD</t>
  </si>
  <si>
    <t>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</si>
</sst>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  <numFmt numFmtId="169" formatCode="0.0000_);[Red]\(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0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12C3-55D0-4F13-9F0C-C2CEDC2FE746}">
  <dimension ref="A1:BM2414"/>
  <sheetViews>
    <sheetView tabSelected="1" topLeftCell="A2393" workbookViewId="0">
      <selection activeCell="F2410" sqref="F2410"/>
    </sheetView>
  </sheetViews>
  <sheetFormatPr defaultRowHeight="15" x14ac:dyDescent="0.25"/>
  <cols>
    <col min="1" max="1" width="16" bestFit="1" customWidth="1"/>
    <col min="2" max="2" width="28.28515625" bestFit="1" customWidth="1"/>
    <col min="3" max="3" width="9.28515625" style="17" bestFit="1" customWidth="1"/>
    <col min="4" max="4" width="12.85546875" style="7" bestFit="1" customWidth="1"/>
    <col min="5" max="5" width="5.5703125" bestFit="1" customWidth="1"/>
    <col min="6" max="6" width="30.140625" bestFit="1" customWidth="1"/>
    <col min="7" max="8" width="12.85546875" style="7" bestFit="1" customWidth="1"/>
    <col min="9" max="9" width="12.85546875" style="12" bestFit="1" customWidth="1"/>
    <col min="10" max="10" width="12.85546875" style="12" customWidth="1"/>
    <col min="11" max="11" width="13.42578125" style="7" bestFit="1" customWidth="1"/>
    <col min="12" max="12" width="11" style="7" bestFit="1" customWidth="1"/>
    <col min="13" max="13" width="13.5703125" style="7" bestFit="1" customWidth="1"/>
    <col min="14" max="14" width="12.85546875" style="7" bestFit="1" customWidth="1"/>
    <col min="15" max="15" width="6.28515625" style="22" bestFit="1" customWidth="1"/>
    <col min="16" max="16" width="10.140625" style="27" bestFit="1" customWidth="1"/>
    <col min="17" max="17" width="15.5703125" style="32" bestFit="1" customWidth="1"/>
    <col min="18" max="18" width="11.5703125" style="40" bestFit="1" customWidth="1"/>
    <col min="19" max="19" width="18.85546875" style="42" bestFit="1" customWidth="1"/>
    <col min="20" max="20" width="14.140625" bestFit="1" customWidth="1"/>
    <col min="21" max="21" width="9.42578125" bestFit="1" customWidth="1"/>
    <col min="22" max="22" width="10.7109375" style="7" bestFit="1" customWidth="1"/>
    <col min="23" max="23" width="11.5703125" bestFit="1" customWidth="1"/>
    <col min="24" max="24" width="10.42578125" style="17" bestFit="1" customWidth="1"/>
    <col min="25" max="25" width="81.7109375" bestFit="1" customWidth="1"/>
    <col min="26" max="26" width="26" bestFit="1" customWidth="1"/>
    <col min="27" max="28" width="13.7109375" bestFit="1" customWidth="1"/>
  </cols>
  <sheetData>
    <row r="1" spans="1:65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11"/>
      <c r="K1" s="6" t="s">
        <v>9</v>
      </c>
      <c r="L1" s="6" t="s">
        <v>10</v>
      </c>
      <c r="M1" s="6" t="s">
        <v>11</v>
      </c>
      <c r="N1" s="6" t="s">
        <v>12</v>
      </c>
      <c r="O1" s="21" t="s">
        <v>13</v>
      </c>
      <c r="P1" s="26" t="s">
        <v>14</v>
      </c>
      <c r="Q1" s="31" t="s">
        <v>15</v>
      </c>
      <c r="R1" s="36" t="s">
        <v>16</v>
      </c>
      <c r="S1" s="41" t="s">
        <v>17</v>
      </c>
      <c r="T1" s="1" t="s">
        <v>18</v>
      </c>
      <c r="U1" s="1" t="s">
        <v>19</v>
      </c>
      <c r="V1" s="6" t="s">
        <v>20</v>
      </c>
      <c r="W1" s="1" t="s">
        <v>21</v>
      </c>
      <c r="X1" s="16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x14ac:dyDescent="0.25">
      <c r="A2" t="s">
        <v>27</v>
      </c>
      <c r="B2" t="s">
        <v>28</v>
      </c>
      <c r="C2" s="17">
        <v>43922</v>
      </c>
      <c r="D2" s="7">
        <v>350000</v>
      </c>
      <c r="E2" t="s">
        <v>29</v>
      </c>
      <c r="F2" t="s">
        <v>30</v>
      </c>
      <c r="G2" s="7">
        <v>350000</v>
      </c>
      <c r="H2" s="7">
        <v>150970</v>
      </c>
      <c r="I2" s="12">
        <f>H2/G2*100</f>
        <v>43.134285714285717</v>
      </c>
      <c r="J2" s="12">
        <f>+ABS(I2-$I$2411)</f>
        <v>6.645510303198499</v>
      </c>
      <c r="K2" s="7">
        <v>301944</v>
      </c>
      <c r="L2" s="7">
        <v>69765</v>
      </c>
      <c r="M2" s="7">
        <f>G2-L2</f>
        <v>280235</v>
      </c>
      <c r="N2" s="7">
        <v>162362.9375</v>
      </c>
      <c r="O2" s="22">
        <f>M2/N2</f>
        <v>1.7259788737192563</v>
      </c>
      <c r="P2" s="27">
        <v>2403</v>
      </c>
      <c r="Q2" s="32">
        <f>M2/P2</f>
        <v>116.61880982105701</v>
      </c>
      <c r="R2" s="37" t="s">
        <v>31</v>
      </c>
      <c r="S2" s="42">
        <f>ABS(O2406-O2)*100</f>
        <v>39.159173682991486</v>
      </c>
      <c r="T2" t="s">
        <v>32</v>
      </c>
      <c r="V2" s="7">
        <v>64350</v>
      </c>
      <c r="W2" t="s">
        <v>33</v>
      </c>
      <c r="X2" s="17" t="s">
        <v>34</v>
      </c>
      <c r="Z2" t="s">
        <v>35</v>
      </c>
      <c r="AA2">
        <v>401</v>
      </c>
      <c r="AB2">
        <v>50</v>
      </c>
      <c r="AM2" s="2"/>
      <c r="BD2" s="2"/>
      <c r="BF2" s="2"/>
    </row>
    <row r="3" spans="1:65" x14ac:dyDescent="0.25">
      <c r="A3" t="s">
        <v>36</v>
      </c>
      <c r="B3" t="s">
        <v>37</v>
      </c>
      <c r="C3" s="17">
        <v>43819</v>
      </c>
      <c r="D3" s="7">
        <v>348000</v>
      </c>
      <c r="E3" t="s">
        <v>29</v>
      </c>
      <c r="F3" t="s">
        <v>30</v>
      </c>
      <c r="G3" s="7">
        <v>348000</v>
      </c>
      <c r="H3" s="7">
        <v>169360</v>
      </c>
      <c r="I3" s="12">
        <f>H3/G3*100</f>
        <v>48.666666666666671</v>
      </c>
      <c r="J3" s="12">
        <f t="shared" ref="J3:J66" si="0">+ABS(I3-$I$2411)</f>
        <v>1.1131293508175446</v>
      </c>
      <c r="K3" s="7">
        <v>338722</v>
      </c>
      <c r="L3" s="7">
        <v>65301</v>
      </c>
      <c r="M3" s="7">
        <f>G3-L3</f>
        <v>282699</v>
      </c>
      <c r="N3" s="7">
        <v>191203.5</v>
      </c>
      <c r="O3" s="22">
        <f>M3/N3</f>
        <v>1.4785241901952633</v>
      </c>
      <c r="P3" s="27">
        <v>2943</v>
      </c>
      <c r="Q3" s="32">
        <f>M3/P3</f>
        <v>96.058103975535161</v>
      </c>
      <c r="R3" s="37" t="s">
        <v>31</v>
      </c>
      <c r="S3" s="42">
        <f>ABS(O2406-O3)*100</f>
        <v>14.413705330592187</v>
      </c>
      <c r="T3" t="s">
        <v>32</v>
      </c>
      <c r="V3" s="7">
        <v>51480</v>
      </c>
      <c r="W3" t="s">
        <v>33</v>
      </c>
      <c r="X3" s="17" t="s">
        <v>34</v>
      </c>
      <c r="Z3" t="s">
        <v>35</v>
      </c>
      <c r="AA3">
        <v>401</v>
      </c>
      <c r="AB3">
        <v>52</v>
      </c>
    </row>
    <row r="4" spans="1:65" x14ac:dyDescent="0.25">
      <c r="A4" t="s">
        <v>38</v>
      </c>
      <c r="B4" t="s">
        <v>39</v>
      </c>
      <c r="C4" s="17">
        <v>43565</v>
      </c>
      <c r="D4" s="7">
        <v>285000</v>
      </c>
      <c r="E4" t="s">
        <v>29</v>
      </c>
      <c r="F4" t="s">
        <v>30</v>
      </c>
      <c r="G4" s="7">
        <v>285000</v>
      </c>
      <c r="H4" s="7">
        <v>142660</v>
      </c>
      <c r="I4" s="12">
        <f>H4/G4*100</f>
        <v>50.0561403508772</v>
      </c>
      <c r="J4" s="12">
        <f t="shared" si="0"/>
        <v>0.27634433339298425</v>
      </c>
      <c r="K4" s="7">
        <v>285320</v>
      </c>
      <c r="L4" s="7">
        <v>56379</v>
      </c>
      <c r="M4" s="7">
        <f>G4-L4</f>
        <v>228621</v>
      </c>
      <c r="N4" s="7">
        <v>160098.59375</v>
      </c>
      <c r="O4" s="22">
        <f>M4/N4</f>
        <v>1.4280012999801881</v>
      </c>
      <c r="P4" s="27">
        <v>2457</v>
      </c>
      <c r="Q4" s="32">
        <f>M4/P4</f>
        <v>93.048840048840049</v>
      </c>
      <c r="R4" s="37" t="s">
        <v>31</v>
      </c>
      <c r="S4" s="42">
        <f>ABS(O2406-O4)*100</f>
        <v>9.3614163090846692</v>
      </c>
      <c r="T4" t="s">
        <v>32</v>
      </c>
      <c r="V4" s="7">
        <v>51480</v>
      </c>
      <c r="W4" t="s">
        <v>33</v>
      </c>
      <c r="X4" s="17" t="s">
        <v>34</v>
      </c>
      <c r="Z4" t="s">
        <v>35</v>
      </c>
      <c r="AA4">
        <v>401</v>
      </c>
      <c r="AB4">
        <v>49</v>
      </c>
    </row>
    <row r="5" spans="1:65" x14ac:dyDescent="0.25">
      <c r="A5" t="s">
        <v>40</v>
      </c>
      <c r="B5" t="s">
        <v>41</v>
      </c>
      <c r="C5" s="17">
        <v>43781</v>
      </c>
      <c r="D5" s="7">
        <v>260000</v>
      </c>
      <c r="E5" t="s">
        <v>29</v>
      </c>
      <c r="F5" t="s">
        <v>30</v>
      </c>
      <c r="G5" s="7">
        <v>260000</v>
      </c>
      <c r="H5" s="7">
        <v>142340</v>
      </c>
      <c r="I5" s="12">
        <f>H5/G5*100</f>
        <v>54.746153846153845</v>
      </c>
      <c r="J5" s="12">
        <f t="shared" si="0"/>
        <v>4.9663578286696293</v>
      </c>
      <c r="K5" s="7">
        <v>284672</v>
      </c>
      <c r="L5" s="7">
        <v>51325</v>
      </c>
      <c r="M5" s="7">
        <f>G5-L5</f>
        <v>208675</v>
      </c>
      <c r="N5" s="7">
        <v>277794.0625</v>
      </c>
      <c r="O5" s="22">
        <f>M5/N5</f>
        <v>0.75118596172299401</v>
      </c>
      <c r="P5" s="27">
        <v>1803</v>
      </c>
      <c r="Q5" s="32">
        <f>M5/P5</f>
        <v>115.73765945646146</v>
      </c>
      <c r="R5" s="37" t="s">
        <v>42</v>
      </c>
      <c r="S5" s="42">
        <f>ABS(O2406-O5)*100</f>
        <v>58.320117516634738</v>
      </c>
      <c r="T5" t="s">
        <v>43</v>
      </c>
      <c r="V5" s="7">
        <v>48588</v>
      </c>
      <c r="W5" t="s">
        <v>33</v>
      </c>
      <c r="X5" s="17" t="s">
        <v>34</v>
      </c>
      <c r="Z5" t="s">
        <v>44</v>
      </c>
      <c r="AA5">
        <v>407</v>
      </c>
      <c r="AB5">
        <v>68</v>
      </c>
    </row>
    <row r="6" spans="1:65" x14ac:dyDescent="0.25">
      <c r="A6" t="s">
        <v>45</v>
      </c>
      <c r="B6" t="s">
        <v>46</v>
      </c>
      <c r="C6" s="17">
        <v>43994</v>
      </c>
      <c r="D6" s="7">
        <v>295000</v>
      </c>
      <c r="E6" t="s">
        <v>29</v>
      </c>
      <c r="F6" t="s">
        <v>30</v>
      </c>
      <c r="G6" s="7">
        <v>295000</v>
      </c>
      <c r="H6" s="7">
        <v>164650</v>
      </c>
      <c r="I6" s="12">
        <f>H6/G6*100</f>
        <v>55.813559322033903</v>
      </c>
      <c r="J6" s="12">
        <f t="shared" si="0"/>
        <v>6.0337633045496872</v>
      </c>
      <c r="K6" s="7">
        <v>329290</v>
      </c>
      <c r="L6" s="7">
        <v>59249</v>
      </c>
      <c r="M6" s="7">
        <f>G6-L6</f>
        <v>235751</v>
      </c>
      <c r="N6" s="7">
        <v>188839.859375</v>
      </c>
      <c r="O6" s="22">
        <f>M6/N6</f>
        <v>1.2484175786841878</v>
      </c>
      <c r="P6" s="27">
        <v>2593</v>
      </c>
      <c r="Q6" s="32">
        <f>M6/P6</f>
        <v>90.918241419205557</v>
      </c>
      <c r="R6" s="37" t="s">
        <v>31</v>
      </c>
      <c r="S6" s="42">
        <f>ABS(O2406-O6)*100</f>
        <v>8.5969558205153618</v>
      </c>
      <c r="T6" t="s">
        <v>32</v>
      </c>
      <c r="V6" s="7">
        <v>51480</v>
      </c>
      <c r="W6" t="s">
        <v>33</v>
      </c>
      <c r="X6" s="17" t="s">
        <v>34</v>
      </c>
      <c r="Z6" t="s">
        <v>35</v>
      </c>
      <c r="AA6">
        <v>401</v>
      </c>
      <c r="AB6">
        <v>55</v>
      </c>
    </row>
    <row r="7" spans="1:65" x14ac:dyDescent="0.25">
      <c r="A7" t="s">
        <v>47</v>
      </c>
      <c r="B7" t="s">
        <v>48</v>
      </c>
      <c r="C7" s="17">
        <v>43613</v>
      </c>
      <c r="D7" s="7">
        <v>265000</v>
      </c>
      <c r="E7" t="s">
        <v>29</v>
      </c>
      <c r="F7" t="s">
        <v>30</v>
      </c>
      <c r="G7" s="7">
        <v>265000</v>
      </c>
      <c r="H7" s="7">
        <v>156890</v>
      </c>
      <c r="I7" s="12">
        <f>H7/G7*100</f>
        <v>59.203773584905662</v>
      </c>
      <c r="J7" s="12">
        <f t="shared" si="0"/>
        <v>9.4239775674214457</v>
      </c>
      <c r="K7" s="7">
        <v>313776</v>
      </c>
      <c r="L7" s="7">
        <v>56811</v>
      </c>
      <c r="M7" s="7">
        <f>G7-L7</f>
        <v>208189</v>
      </c>
      <c r="N7" s="7">
        <v>179695.796875</v>
      </c>
      <c r="O7" s="22">
        <f>M7/N7</f>
        <v>1.1585635480657372</v>
      </c>
      <c r="P7" s="27">
        <v>2530</v>
      </c>
      <c r="Q7" s="32">
        <f>M7/P7</f>
        <v>82.288142292490122</v>
      </c>
      <c r="R7" s="37" t="s">
        <v>31</v>
      </c>
      <c r="S7" s="42">
        <f>ABS(O2406-O7)*100</f>
        <v>17.582358882360417</v>
      </c>
      <c r="T7" t="s">
        <v>32</v>
      </c>
      <c r="V7" s="7">
        <v>51480</v>
      </c>
      <c r="W7" t="s">
        <v>33</v>
      </c>
      <c r="X7" s="17" t="s">
        <v>34</v>
      </c>
      <c r="Z7" t="s">
        <v>35</v>
      </c>
      <c r="AA7">
        <v>401</v>
      </c>
      <c r="AB7">
        <v>55</v>
      </c>
    </row>
    <row r="8" spans="1:65" x14ac:dyDescent="0.25">
      <c r="A8" t="s">
        <v>49</v>
      </c>
      <c r="B8" t="s">
        <v>50</v>
      </c>
      <c r="C8" s="17">
        <v>43644</v>
      </c>
      <c r="D8" s="7">
        <v>285000</v>
      </c>
      <c r="E8" t="s">
        <v>29</v>
      </c>
      <c r="F8" t="s">
        <v>30</v>
      </c>
      <c r="G8" s="7">
        <v>285000</v>
      </c>
      <c r="H8" s="7">
        <v>164700</v>
      </c>
      <c r="I8" s="12">
        <f>H8/G8*100</f>
        <v>57.78947368421052</v>
      </c>
      <c r="J8" s="12">
        <f t="shared" si="0"/>
        <v>8.0096776667263043</v>
      </c>
      <c r="K8" s="7">
        <v>329395</v>
      </c>
      <c r="L8" s="7">
        <v>66081</v>
      </c>
      <c r="M8" s="7">
        <f>G8-L8</f>
        <v>218919</v>
      </c>
      <c r="N8" s="7">
        <v>184135.671875</v>
      </c>
      <c r="O8" s="22">
        <f>M8/N8</f>
        <v>1.1889005414910185</v>
      </c>
      <c r="P8" s="27">
        <v>2461</v>
      </c>
      <c r="Q8" s="32">
        <f>M8/P8</f>
        <v>88.955302722470535</v>
      </c>
      <c r="R8" s="37" t="s">
        <v>31</v>
      </c>
      <c r="S8" s="42">
        <f>ABS(O2406-O8)*100</f>
        <v>14.548659539832286</v>
      </c>
      <c r="T8" t="s">
        <v>32</v>
      </c>
      <c r="V8" s="7">
        <v>51480</v>
      </c>
      <c r="W8" t="s">
        <v>33</v>
      </c>
      <c r="X8" s="17" t="s">
        <v>34</v>
      </c>
      <c r="Z8" t="s">
        <v>35</v>
      </c>
      <c r="AA8">
        <v>401</v>
      </c>
      <c r="AB8">
        <v>55</v>
      </c>
    </row>
    <row r="9" spans="1:65" x14ac:dyDescent="0.25">
      <c r="A9" t="s">
        <v>51</v>
      </c>
      <c r="B9" t="s">
        <v>52</v>
      </c>
      <c r="C9" s="17">
        <v>43686</v>
      </c>
      <c r="D9" s="7">
        <v>325000</v>
      </c>
      <c r="E9" t="s">
        <v>29</v>
      </c>
      <c r="F9" t="s">
        <v>30</v>
      </c>
      <c r="G9" s="7">
        <v>325000</v>
      </c>
      <c r="H9" s="7">
        <v>157470</v>
      </c>
      <c r="I9" s="12">
        <f>H9/G9*100</f>
        <v>48.452307692307691</v>
      </c>
      <c r="J9" s="12">
        <f t="shared" si="0"/>
        <v>1.3274883251765246</v>
      </c>
      <c r="K9" s="7">
        <v>314942</v>
      </c>
      <c r="L9" s="7">
        <v>54700</v>
      </c>
      <c r="M9" s="7">
        <f>G9-L9</f>
        <v>270300</v>
      </c>
      <c r="N9" s="7">
        <v>181987.40625</v>
      </c>
      <c r="O9" s="22">
        <f>M9/N9</f>
        <v>1.4852676103789462</v>
      </c>
      <c r="P9" s="27">
        <v>2366</v>
      </c>
      <c r="Q9" s="32">
        <f>M9/P9</f>
        <v>114.24344885883347</v>
      </c>
      <c r="R9" s="37" t="s">
        <v>31</v>
      </c>
      <c r="S9" s="42">
        <f>ABS(O2406-O9)*100</f>
        <v>15.088047348960476</v>
      </c>
      <c r="T9" t="s">
        <v>32</v>
      </c>
      <c r="V9" s="7">
        <v>51480</v>
      </c>
      <c r="W9" t="s">
        <v>33</v>
      </c>
      <c r="X9" s="17" t="s">
        <v>34</v>
      </c>
      <c r="Z9" t="s">
        <v>35</v>
      </c>
      <c r="AA9">
        <v>401</v>
      </c>
      <c r="AB9">
        <v>55</v>
      </c>
    </row>
    <row r="10" spans="1:65" x14ac:dyDescent="0.25">
      <c r="A10" t="s">
        <v>53</v>
      </c>
      <c r="B10" t="s">
        <v>54</v>
      </c>
      <c r="C10" s="17">
        <v>44176</v>
      </c>
      <c r="D10" s="7">
        <v>350000</v>
      </c>
      <c r="E10" t="s">
        <v>29</v>
      </c>
      <c r="F10" t="s">
        <v>30</v>
      </c>
      <c r="G10" s="7">
        <v>350000</v>
      </c>
      <c r="H10" s="7">
        <v>165570</v>
      </c>
      <c r="I10" s="12">
        <f>H10/G10*100</f>
        <v>47.305714285714288</v>
      </c>
      <c r="J10" s="12">
        <f t="shared" si="0"/>
        <v>2.4740817317699282</v>
      </c>
      <c r="K10" s="7">
        <v>331138</v>
      </c>
      <c r="L10" s="7">
        <v>54346</v>
      </c>
      <c r="M10" s="7">
        <f>G10-L10</f>
        <v>295654</v>
      </c>
      <c r="N10" s="7">
        <v>193560.84375</v>
      </c>
      <c r="O10" s="22">
        <f>M10/N10</f>
        <v>1.5274473611091604</v>
      </c>
      <c r="P10" s="27">
        <v>2828</v>
      </c>
      <c r="Q10" s="32">
        <f>M10/P10</f>
        <v>104.54526166902404</v>
      </c>
      <c r="R10" s="37" t="s">
        <v>31</v>
      </c>
      <c r="S10" s="42">
        <f>ABS(O2406-O10)*100</f>
        <v>19.306022421981893</v>
      </c>
      <c r="T10" t="s">
        <v>32</v>
      </c>
      <c r="V10" s="7">
        <v>51480</v>
      </c>
      <c r="W10" t="s">
        <v>33</v>
      </c>
      <c r="X10" s="17" t="s">
        <v>34</v>
      </c>
      <c r="Z10" t="s">
        <v>35</v>
      </c>
      <c r="AA10">
        <v>401</v>
      </c>
      <c r="AB10">
        <v>52</v>
      </c>
    </row>
    <row r="11" spans="1:65" x14ac:dyDescent="0.25">
      <c r="A11" t="s">
        <v>55</v>
      </c>
      <c r="B11" t="s">
        <v>56</v>
      </c>
      <c r="C11" s="17">
        <v>43796</v>
      </c>
      <c r="D11" s="7">
        <v>309900</v>
      </c>
      <c r="E11" t="s">
        <v>29</v>
      </c>
      <c r="F11" t="s">
        <v>30</v>
      </c>
      <c r="G11" s="7">
        <v>309900</v>
      </c>
      <c r="H11" s="7">
        <v>164130</v>
      </c>
      <c r="I11" s="12">
        <f>H11/G11*100</f>
        <v>52.962245885769597</v>
      </c>
      <c r="J11" s="12">
        <f t="shared" si="0"/>
        <v>3.1824498682853815</v>
      </c>
      <c r="K11" s="7">
        <v>328265</v>
      </c>
      <c r="L11" s="7">
        <v>60054</v>
      </c>
      <c r="M11" s="7">
        <f>G11-L11</f>
        <v>249846</v>
      </c>
      <c r="N11" s="7">
        <v>187560.140625</v>
      </c>
      <c r="O11" s="22">
        <f>M11/N11</f>
        <v>1.3320847338216266</v>
      </c>
      <c r="P11" s="27">
        <v>2564</v>
      </c>
      <c r="Q11" s="32">
        <f>M11/P11</f>
        <v>97.443837753510138</v>
      </c>
      <c r="R11" s="37" t="s">
        <v>31</v>
      </c>
      <c r="S11" s="42">
        <f>ABS(O2406-O11)*100</f>
        <v>0.23024030677147866</v>
      </c>
      <c r="T11" t="s">
        <v>32</v>
      </c>
      <c r="V11" s="7">
        <v>51480</v>
      </c>
      <c r="W11" t="s">
        <v>33</v>
      </c>
      <c r="X11" s="17" t="s">
        <v>34</v>
      </c>
      <c r="Z11" t="s">
        <v>35</v>
      </c>
      <c r="AA11">
        <v>401</v>
      </c>
      <c r="AB11">
        <v>55</v>
      </c>
    </row>
    <row r="12" spans="1:65" x14ac:dyDescent="0.25">
      <c r="A12" t="s">
        <v>57</v>
      </c>
      <c r="B12" t="s">
        <v>58</v>
      </c>
      <c r="C12" s="17">
        <v>44005</v>
      </c>
      <c r="D12" s="7">
        <v>300000</v>
      </c>
      <c r="E12" t="s">
        <v>29</v>
      </c>
      <c r="F12" t="s">
        <v>30</v>
      </c>
      <c r="G12" s="7">
        <v>300000</v>
      </c>
      <c r="H12" s="7">
        <v>150440</v>
      </c>
      <c r="I12" s="12">
        <f>H12/G12*100</f>
        <v>50.146666666666661</v>
      </c>
      <c r="J12" s="12">
        <f t="shared" si="0"/>
        <v>0.36687064918244516</v>
      </c>
      <c r="K12" s="7">
        <v>300884</v>
      </c>
      <c r="L12" s="7">
        <v>56043</v>
      </c>
      <c r="M12" s="7">
        <f>G12-L12</f>
        <v>243957</v>
      </c>
      <c r="N12" s="7">
        <v>171217.484375</v>
      </c>
      <c r="O12" s="22">
        <f>M12/N12</f>
        <v>1.4248369603754143</v>
      </c>
      <c r="P12" s="27">
        <v>2342</v>
      </c>
      <c r="Q12" s="32">
        <f>M12/P12</f>
        <v>104.16609735269</v>
      </c>
      <c r="R12" s="37" t="s">
        <v>31</v>
      </c>
      <c r="S12" s="42">
        <f>ABS(O2406-O12)*100</f>
        <v>9.044982348607288</v>
      </c>
      <c r="T12" t="s">
        <v>32</v>
      </c>
      <c r="V12" s="7">
        <v>51480</v>
      </c>
      <c r="W12" t="s">
        <v>33</v>
      </c>
      <c r="X12" s="17" t="s">
        <v>34</v>
      </c>
      <c r="Z12" t="s">
        <v>35</v>
      </c>
      <c r="AA12">
        <v>401</v>
      </c>
      <c r="AB12">
        <v>55</v>
      </c>
    </row>
    <row r="13" spans="1:65" x14ac:dyDescent="0.25">
      <c r="A13" t="s">
        <v>59</v>
      </c>
      <c r="B13" t="s">
        <v>60</v>
      </c>
      <c r="C13" s="17">
        <v>43609</v>
      </c>
      <c r="D13" s="7">
        <v>380000</v>
      </c>
      <c r="E13" t="s">
        <v>29</v>
      </c>
      <c r="F13" t="s">
        <v>30</v>
      </c>
      <c r="G13" s="7">
        <v>380000</v>
      </c>
      <c r="H13" s="7">
        <v>161840</v>
      </c>
      <c r="I13" s="12">
        <f>H13/G13*100</f>
        <v>42.589473684210525</v>
      </c>
      <c r="J13" s="12">
        <f t="shared" si="0"/>
        <v>7.1903223332736914</v>
      </c>
      <c r="K13" s="7">
        <v>323673</v>
      </c>
      <c r="L13" s="7">
        <v>59593</v>
      </c>
      <c r="M13" s="7">
        <f>G13-L13</f>
        <v>320407</v>
      </c>
      <c r="N13" s="7">
        <v>184671.328125</v>
      </c>
      <c r="O13" s="22">
        <f>M13/N13</f>
        <v>1.7350121605402842</v>
      </c>
      <c r="P13" s="27">
        <v>2570</v>
      </c>
      <c r="Q13" s="32">
        <f>M13/P13</f>
        <v>124.67198443579767</v>
      </c>
      <c r="R13" s="37" t="s">
        <v>31</v>
      </c>
      <c r="S13" s="42">
        <f>ABS(O2406-O13)*100</f>
        <v>40.062502365094275</v>
      </c>
      <c r="T13" t="s">
        <v>32</v>
      </c>
      <c r="V13" s="7">
        <v>51480</v>
      </c>
      <c r="W13" t="s">
        <v>33</v>
      </c>
      <c r="X13" s="17" t="s">
        <v>34</v>
      </c>
      <c r="Z13" t="s">
        <v>35</v>
      </c>
      <c r="AA13">
        <v>401</v>
      </c>
      <c r="AB13">
        <v>55</v>
      </c>
    </row>
    <row r="14" spans="1:65" x14ac:dyDescent="0.25">
      <c r="A14" t="s">
        <v>61</v>
      </c>
      <c r="B14" t="s">
        <v>62</v>
      </c>
      <c r="C14" s="17">
        <v>44176</v>
      </c>
      <c r="D14" s="7">
        <v>400000</v>
      </c>
      <c r="E14" t="s">
        <v>29</v>
      </c>
      <c r="F14" t="s">
        <v>30</v>
      </c>
      <c r="G14" s="7">
        <v>400000</v>
      </c>
      <c r="H14" s="7">
        <v>175740</v>
      </c>
      <c r="I14" s="12">
        <f>H14/G14*100</f>
        <v>43.935000000000002</v>
      </c>
      <c r="J14" s="12">
        <f t="shared" si="0"/>
        <v>5.8447960174842137</v>
      </c>
      <c r="K14" s="7">
        <v>351478</v>
      </c>
      <c r="L14" s="7">
        <v>69399</v>
      </c>
      <c r="M14" s="7">
        <f>G14-L14</f>
        <v>330601</v>
      </c>
      <c r="N14" s="7">
        <v>197258.046875</v>
      </c>
      <c r="O14" s="22">
        <f>M14/N14</f>
        <v>1.6759823248655492</v>
      </c>
      <c r="P14" s="27">
        <v>2872</v>
      </c>
      <c r="Q14" s="32">
        <f>M14/P14</f>
        <v>115.11176880222841</v>
      </c>
      <c r="R14" s="37" t="s">
        <v>31</v>
      </c>
      <c r="S14" s="42">
        <f>ABS(O2406-O14)*100</f>
        <v>34.159518797620777</v>
      </c>
      <c r="T14" t="s">
        <v>32</v>
      </c>
      <c r="V14" s="7">
        <v>64350</v>
      </c>
      <c r="W14" t="s">
        <v>33</v>
      </c>
      <c r="X14" s="17" t="s">
        <v>34</v>
      </c>
      <c r="Z14" t="s">
        <v>35</v>
      </c>
      <c r="AA14">
        <v>401</v>
      </c>
      <c r="AB14">
        <v>55</v>
      </c>
    </row>
    <row r="15" spans="1:65" x14ac:dyDescent="0.25">
      <c r="A15" t="s">
        <v>63</v>
      </c>
      <c r="B15" t="s">
        <v>64</v>
      </c>
      <c r="C15" s="17">
        <v>44147</v>
      </c>
      <c r="D15" s="7">
        <v>335000</v>
      </c>
      <c r="E15" t="s">
        <v>29</v>
      </c>
      <c r="F15" t="s">
        <v>30</v>
      </c>
      <c r="G15" s="7">
        <v>335000</v>
      </c>
      <c r="H15" s="7">
        <v>177800</v>
      </c>
      <c r="I15" s="12">
        <f>H15/G15*100</f>
        <v>53.07462686567164</v>
      </c>
      <c r="J15" s="12">
        <f t="shared" si="0"/>
        <v>3.2948308481874236</v>
      </c>
      <c r="K15" s="7">
        <v>355605</v>
      </c>
      <c r="L15" s="7">
        <v>71331</v>
      </c>
      <c r="M15" s="7">
        <f>G15-L15</f>
        <v>263669</v>
      </c>
      <c r="N15" s="7">
        <v>198793</v>
      </c>
      <c r="O15" s="22">
        <f>M15/N15</f>
        <v>1.3263495193492729</v>
      </c>
      <c r="P15" s="27">
        <v>2872</v>
      </c>
      <c r="Q15" s="32">
        <f>M15/P15</f>
        <v>91.806754874651816</v>
      </c>
      <c r="R15" s="37" t="s">
        <v>31</v>
      </c>
      <c r="S15" s="42">
        <f>ABS(O2406-O15)*100</f>
        <v>0.80376175400684868</v>
      </c>
      <c r="T15" t="s">
        <v>32</v>
      </c>
      <c r="V15" s="7">
        <v>64350</v>
      </c>
      <c r="W15" t="s">
        <v>33</v>
      </c>
      <c r="X15" s="17" t="s">
        <v>34</v>
      </c>
      <c r="Z15" t="s">
        <v>35</v>
      </c>
      <c r="AA15">
        <v>401</v>
      </c>
      <c r="AB15">
        <v>55</v>
      </c>
    </row>
    <row r="16" spans="1:65" x14ac:dyDescent="0.25">
      <c r="A16" t="s">
        <v>65</v>
      </c>
      <c r="B16" t="s">
        <v>66</v>
      </c>
      <c r="C16" s="17">
        <v>44061</v>
      </c>
      <c r="D16" s="7">
        <v>385000</v>
      </c>
      <c r="E16" t="s">
        <v>29</v>
      </c>
      <c r="F16" t="s">
        <v>30</v>
      </c>
      <c r="G16" s="7">
        <v>385000</v>
      </c>
      <c r="H16" s="7">
        <v>185280</v>
      </c>
      <c r="I16" s="12">
        <f>H16/G16*100</f>
        <v>48.124675324675323</v>
      </c>
      <c r="J16" s="12">
        <f t="shared" si="0"/>
        <v>1.6551206928088931</v>
      </c>
      <c r="K16" s="7">
        <v>370568</v>
      </c>
      <c r="L16" s="7">
        <v>67597</v>
      </c>
      <c r="M16" s="7">
        <f>G16-L16</f>
        <v>317403</v>
      </c>
      <c r="N16" s="7">
        <v>211867.828125</v>
      </c>
      <c r="O16" s="22">
        <f>M16/N16</f>
        <v>1.498117967267476</v>
      </c>
      <c r="P16" s="27">
        <v>3029</v>
      </c>
      <c r="Q16" s="32">
        <f>M16/P16</f>
        <v>104.78804886101024</v>
      </c>
      <c r="R16" s="37" t="s">
        <v>31</v>
      </c>
      <c r="S16" s="42">
        <f>ABS(O2406-O16)*100</f>
        <v>16.373083037813462</v>
      </c>
      <c r="T16" t="s">
        <v>32</v>
      </c>
      <c r="V16" s="7">
        <v>64350</v>
      </c>
      <c r="W16" t="s">
        <v>33</v>
      </c>
      <c r="X16" s="17" t="s">
        <v>34</v>
      </c>
      <c r="Z16" t="s">
        <v>35</v>
      </c>
      <c r="AA16">
        <v>401</v>
      </c>
      <c r="AB16">
        <v>55</v>
      </c>
    </row>
    <row r="17" spans="1:28" x14ac:dyDescent="0.25">
      <c r="A17" t="s">
        <v>67</v>
      </c>
      <c r="B17" t="s">
        <v>68</v>
      </c>
      <c r="C17" s="17">
        <v>44109</v>
      </c>
      <c r="D17" s="7">
        <v>405000</v>
      </c>
      <c r="E17" t="s">
        <v>29</v>
      </c>
      <c r="F17" t="s">
        <v>30</v>
      </c>
      <c r="G17" s="7">
        <v>405000</v>
      </c>
      <c r="H17" s="7">
        <v>209870</v>
      </c>
      <c r="I17" s="12">
        <f>H17/G17*100</f>
        <v>51.819753086419752</v>
      </c>
      <c r="J17" s="12">
        <f t="shared" si="0"/>
        <v>2.0399570689355357</v>
      </c>
      <c r="K17" s="7">
        <v>419732</v>
      </c>
      <c r="L17" s="7">
        <v>73555</v>
      </c>
      <c r="M17" s="7">
        <f>G17-L17</f>
        <v>331445</v>
      </c>
      <c r="N17" s="7">
        <v>242081.8125</v>
      </c>
      <c r="O17" s="22">
        <f>M17/N17</f>
        <v>1.3691445737998182</v>
      </c>
      <c r="P17" s="27">
        <v>3210</v>
      </c>
      <c r="Q17" s="32">
        <f>M17/P17</f>
        <v>103.25389408099689</v>
      </c>
      <c r="R17" s="37" t="s">
        <v>31</v>
      </c>
      <c r="S17" s="42">
        <f>ABS(O2406-O17)*100</f>
        <v>3.4757436910476835</v>
      </c>
      <c r="T17" t="s">
        <v>43</v>
      </c>
      <c r="V17" s="7">
        <v>64350</v>
      </c>
      <c r="W17" t="s">
        <v>33</v>
      </c>
      <c r="X17" s="17" t="s">
        <v>34</v>
      </c>
      <c r="Z17" t="s">
        <v>35</v>
      </c>
      <c r="AA17">
        <v>401</v>
      </c>
      <c r="AB17">
        <v>52</v>
      </c>
    </row>
    <row r="18" spans="1:28" x14ac:dyDescent="0.25">
      <c r="A18" t="s">
        <v>69</v>
      </c>
      <c r="B18" t="s">
        <v>70</v>
      </c>
      <c r="C18" s="17">
        <v>44064</v>
      </c>
      <c r="D18" s="7">
        <v>825000</v>
      </c>
      <c r="E18" t="s">
        <v>29</v>
      </c>
      <c r="F18" t="s">
        <v>30</v>
      </c>
      <c r="G18" s="7">
        <v>825000</v>
      </c>
      <c r="H18" s="7">
        <v>463940</v>
      </c>
      <c r="I18" s="12">
        <f>H18/G18*100</f>
        <v>56.235151515151514</v>
      </c>
      <c r="J18" s="12">
        <f t="shared" si="0"/>
        <v>6.4553554976672984</v>
      </c>
      <c r="K18" s="7">
        <v>927885</v>
      </c>
      <c r="L18" s="7">
        <v>112631</v>
      </c>
      <c r="M18" s="7">
        <f>G18-L18</f>
        <v>712369</v>
      </c>
      <c r="N18" s="7">
        <v>696798.3125</v>
      </c>
      <c r="O18" s="22">
        <f>M18/N18</f>
        <v>1.0223460465111274</v>
      </c>
      <c r="P18" s="27">
        <v>6466</v>
      </c>
      <c r="Q18" s="32">
        <f>M18/P18</f>
        <v>110.17151252706465</v>
      </c>
      <c r="R18" s="37" t="s">
        <v>71</v>
      </c>
      <c r="S18" s="42">
        <f>ABS(O2406-O18)*100</f>
        <v>31.204109037821404</v>
      </c>
      <c r="T18" t="s">
        <v>32</v>
      </c>
      <c r="V18" s="7">
        <v>102960</v>
      </c>
      <c r="W18" t="s">
        <v>33</v>
      </c>
      <c r="X18" s="17" t="s">
        <v>34</v>
      </c>
      <c r="Z18" t="s">
        <v>72</v>
      </c>
      <c r="AA18">
        <v>401</v>
      </c>
      <c r="AB18">
        <v>56</v>
      </c>
    </row>
    <row r="19" spans="1:28" x14ac:dyDescent="0.25">
      <c r="A19" t="s">
        <v>73</v>
      </c>
      <c r="B19" t="s">
        <v>74</v>
      </c>
      <c r="C19" s="17">
        <v>43871</v>
      </c>
      <c r="D19" s="7">
        <v>825000</v>
      </c>
      <c r="E19" t="s">
        <v>29</v>
      </c>
      <c r="F19" t="s">
        <v>30</v>
      </c>
      <c r="G19" s="7">
        <v>825000</v>
      </c>
      <c r="H19" s="7">
        <v>368440</v>
      </c>
      <c r="I19" s="12">
        <f>H19/G19*100</f>
        <v>44.659393939393937</v>
      </c>
      <c r="J19" s="12">
        <f t="shared" si="0"/>
        <v>5.1204020780902795</v>
      </c>
      <c r="K19" s="7">
        <v>736882</v>
      </c>
      <c r="L19" s="7">
        <v>101878</v>
      </c>
      <c r="M19" s="7">
        <f>G19-L19</f>
        <v>723122</v>
      </c>
      <c r="N19" s="7">
        <v>552177.375</v>
      </c>
      <c r="O19" s="22">
        <f>M19/N19</f>
        <v>1.3095828129502771</v>
      </c>
      <c r="P19" s="27">
        <v>4834</v>
      </c>
      <c r="Q19" s="32">
        <f>M19/P19</f>
        <v>149.59081505999171</v>
      </c>
      <c r="R19" s="37" t="s">
        <v>75</v>
      </c>
      <c r="S19" s="42">
        <f>ABS(O2406-O19)*100</f>
        <v>2.4804323939064288</v>
      </c>
      <c r="T19" t="s">
        <v>32</v>
      </c>
      <c r="V19" s="7">
        <v>90000</v>
      </c>
      <c r="W19" t="s">
        <v>33</v>
      </c>
      <c r="X19" s="17" t="s">
        <v>34</v>
      </c>
      <c r="Z19" t="s">
        <v>76</v>
      </c>
      <c r="AA19">
        <v>401</v>
      </c>
      <c r="AB19">
        <v>58</v>
      </c>
    </row>
    <row r="20" spans="1:28" x14ac:dyDescent="0.25">
      <c r="A20" t="s">
        <v>77</v>
      </c>
      <c r="B20" t="s">
        <v>78</v>
      </c>
      <c r="C20" s="17">
        <v>43802</v>
      </c>
      <c r="D20" s="7">
        <v>1325000</v>
      </c>
      <c r="E20" t="s">
        <v>29</v>
      </c>
      <c r="F20" t="s">
        <v>30</v>
      </c>
      <c r="G20" s="7">
        <v>1325000</v>
      </c>
      <c r="H20" s="7">
        <v>305000</v>
      </c>
      <c r="I20" s="12">
        <f>H20/G20*100</f>
        <v>23.018867924528301</v>
      </c>
      <c r="J20" s="12">
        <f t="shared" si="0"/>
        <v>26.760928092955915</v>
      </c>
      <c r="K20" s="7">
        <v>755282</v>
      </c>
      <c r="L20" s="7">
        <v>116859</v>
      </c>
      <c r="M20" s="7">
        <f>G20-L20</f>
        <v>1208141</v>
      </c>
      <c r="N20" s="7">
        <v>555150.4375</v>
      </c>
      <c r="O20" s="22">
        <f>M20/N20</f>
        <v>2.1762407419520406</v>
      </c>
      <c r="P20" s="27">
        <v>3996</v>
      </c>
      <c r="Q20" s="32">
        <f>M20/P20</f>
        <v>302.33758758758756</v>
      </c>
      <c r="R20" s="37" t="s">
        <v>75</v>
      </c>
      <c r="S20" s="42">
        <f>ABS(O2406-O20)*100</f>
        <v>84.18536050626993</v>
      </c>
      <c r="T20" t="s">
        <v>79</v>
      </c>
      <c r="V20" s="7">
        <v>90000</v>
      </c>
      <c r="W20" t="s">
        <v>33</v>
      </c>
      <c r="X20" s="17" t="s">
        <v>34</v>
      </c>
      <c r="Y20" t="s">
        <v>80</v>
      </c>
      <c r="Z20" t="s">
        <v>76</v>
      </c>
      <c r="AA20">
        <v>401</v>
      </c>
      <c r="AB20">
        <v>55</v>
      </c>
    </row>
    <row r="21" spans="1:28" x14ac:dyDescent="0.25">
      <c r="A21" t="s">
        <v>81</v>
      </c>
      <c r="B21" t="s">
        <v>82</v>
      </c>
      <c r="C21" s="17">
        <v>44224</v>
      </c>
      <c r="D21" s="7">
        <v>160000</v>
      </c>
      <c r="E21" t="s">
        <v>29</v>
      </c>
      <c r="F21" t="s">
        <v>83</v>
      </c>
      <c r="G21" s="7">
        <v>160000</v>
      </c>
      <c r="H21" s="7">
        <v>74920</v>
      </c>
      <c r="I21" s="12">
        <f>H21/G21*100</f>
        <v>46.825000000000003</v>
      </c>
      <c r="J21" s="12">
        <f t="shared" si="0"/>
        <v>2.9547960174842132</v>
      </c>
      <c r="K21" s="7">
        <v>149837</v>
      </c>
      <c r="L21" s="7">
        <v>26430</v>
      </c>
      <c r="M21" s="7">
        <f>G21-L21</f>
        <v>133570</v>
      </c>
      <c r="N21" s="7">
        <v>127223.7109375</v>
      </c>
      <c r="O21" s="22">
        <f>M21/N21</f>
        <v>1.0498829110999417</v>
      </c>
      <c r="P21" s="27">
        <v>1529</v>
      </c>
      <c r="Q21" s="32">
        <f>M21/P21</f>
        <v>87.357750163505557</v>
      </c>
      <c r="R21" s="37" t="s">
        <v>84</v>
      </c>
      <c r="S21" s="42">
        <f>ABS(O2406-O21)*100</f>
        <v>28.450422578939971</v>
      </c>
      <c r="T21" t="s">
        <v>79</v>
      </c>
      <c r="V21" s="7">
        <v>23000</v>
      </c>
      <c r="W21" t="s">
        <v>33</v>
      </c>
      <c r="X21" s="17" t="s">
        <v>34</v>
      </c>
      <c r="Y21" t="s">
        <v>85</v>
      </c>
      <c r="Z21" t="s">
        <v>86</v>
      </c>
      <c r="AA21">
        <v>407</v>
      </c>
      <c r="AB21">
        <v>55</v>
      </c>
    </row>
    <row r="22" spans="1:28" x14ac:dyDescent="0.25">
      <c r="A22" t="s">
        <v>87</v>
      </c>
      <c r="B22" t="s">
        <v>88</v>
      </c>
      <c r="C22" s="17">
        <v>44063</v>
      </c>
      <c r="D22" s="7">
        <v>162500</v>
      </c>
      <c r="E22" t="s">
        <v>29</v>
      </c>
      <c r="F22" t="s">
        <v>83</v>
      </c>
      <c r="G22" s="7">
        <v>162500</v>
      </c>
      <c r="H22" s="7">
        <v>74920</v>
      </c>
      <c r="I22" s="12">
        <f>H22/G22*100</f>
        <v>46.104615384615386</v>
      </c>
      <c r="J22" s="12">
        <f t="shared" si="0"/>
        <v>3.6751806328688303</v>
      </c>
      <c r="K22" s="7">
        <v>149837</v>
      </c>
      <c r="L22" s="7">
        <v>26430</v>
      </c>
      <c r="M22" s="7">
        <f>G22-L22</f>
        <v>136070</v>
      </c>
      <c r="N22" s="7">
        <v>127223.7109375</v>
      </c>
      <c r="O22" s="22">
        <f>M22/N22</f>
        <v>1.0695333361785511</v>
      </c>
      <c r="P22" s="27">
        <v>1529</v>
      </c>
      <c r="Q22" s="32">
        <f>M22/P22</f>
        <v>88.992805755395679</v>
      </c>
      <c r="R22" s="37" t="s">
        <v>84</v>
      </c>
      <c r="S22" s="42">
        <f>ABS(O2406-O22)*100</f>
        <v>26.485380071079035</v>
      </c>
      <c r="T22" t="s">
        <v>79</v>
      </c>
      <c r="V22" s="7">
        <v>23000</v>
      </c>
      <c r="W22" t="s">
        <v>33</v>
      </c>
      <c r="X22" s="17" t="s">
        <v>34</v>
      </c>
      <c r="Y22" t="s">
        <v>89</v>
      </c>
      <c r="Z22" t="s">
        <v>86</v>
      </c>
      <c r="AA22">
        <v>407</v>
      </c>
      <c r="AB22">
        <v>55</v>
      </c>
    </row>
    <row r="23" spans="1:28" x14ac:dyDescent="0.25">
      <c r="A23" t="s">
        <v>90</v>
      </c>
      <c r="B23" t="s">
        <v>91</v>
      </c>
      <c r="C23" s="17">
        <v>43829</v>
      </c>
      <c r="D23" s="7">
        <v>155000</v>
      </c>
      <c r="E23" t="s">
        <v>29</v>
      </c>
      <c r="F23" t="s">
        <v>30</v>
      </c>
      <c r="G23" s="7">
        <v>155000</v>
      </c>
      <c r="H23" s="7">
        <v>74920</v>
      </c>
      <c r="I23" s="12">
        <f>H23/G23*100</f>
        <v>48.335483870967742</v>
      </c>
      <c r="J23" s="12">
        <f t="shared" si="0"/>
        <v>1.4443121465164737</v>
      </c>
      <c r="K23" s="7">
        <v>149837</v>
      </c>
      <c r="L23" s="7">
        <v>26430</v>
      </c>
      <c r="M23" s="7">
        <f>G23-L23</f>
        <v>128570</v>
      </c>
      <c r="N23" s="7">
        <v>127223.7109375</v>
      </c>
      <c r="O23" s="22">
        <f>M23/N23</f>
        <v>1.010582060942723</v>
      </c>
      <c r="P23" s="27">
        <v>1529</v>
      </c>
      <c r="Q23" s="32">
        <f>M23/P23</f>
        <v>84.087638979725313</v>
      </c>
      <c r="R23" s="37" t="s">
        <v>84</v>
      </c>
      <c r="S23" s="42">
        <f>ABS(O2406-O23)*100</f>
        <v>32.380507594661843</v>
      </c>
      <c r="T23" t="s">
        <v>79</v>
      </c>
      <c r="V23" s="7">
        <v>23000</v>
      </c>
      <c r="W23" t="s">
        <v>33</v>
      </c>
      <c r="X23" s="17" t="s">
        <v>34</v>
      </c>
      <c r="Y23" t="s">
        <v>92</v>
      </c>
      <c r="Z23" t="s">
        <v>86</v>
      </c>
      <c r="AA23">
        <v>407</v>
      </c>
      <c r="AB23">
        <v>55</v>
      </c>
    </row>
    <row r="24" spans="1:28" x14ac:dyDescent="0.25">
      <c r="A24" t="s">
        <v>93</v>
      </c>
      <c r="B24" t="s">
        <v>94</v>
      </c>
      <c r="C24" s="17">
        <v>43769</v>
      </c>
      <c r="D24" s="7">
        <v>150000</v>
      </c>
      <c r="E24" t="s">
        <v>29</v>
      </c>
      <c r="F24" t="s">
        <v>30</v>
      </c>
      <c r="G24" s="7">
        <v>150000</v>
      </c>
      <c r="H24" s="7">
        <v>74350</v>
      </c>
      <c r="I24" s="12">
        <f>H24/G24*100</f>
        <v>49.566666666666663</v>
      </c>
      <c r="J24" s="12">
        <f t="shared" si="0"/>
        <v>0.21312935081755313</v>
      </c>
      <c r="K24" s="7">
        <v>148701</v>
      </c>
      <c r="L24" s="7">
        <v>26430</v>
      </c>
      <c r="M24" s="7">
        <f>G24-L24</f>
        <v>123570</v>
      </c>
      <c r="N24" s="7">
        <v>126052.578125</v>
      </c>
      <c r="O24" s="22">
        <f>M24/N24</f>
        <v>0.98030521737890874</v>
      </c>
      <c r="P24" s="27">
        <v>1529</v>
      </c>
      <c r="Q24" s="32">
        <f>M24/P24</f>
        <v>80.817527795945068</v>
      </c>
      <c r="R24" s="37" t="s">
        <v>84</v>
      </c>
      <c r="S24" s="42">
        <f>ABS(O2406-O24)*100</f>
        <v>35.408191951043264</v>
      </c>
      <c r="T24" t="s">
        <v>79</v>
      </c>
      <c r="V24" s="7">
        <v>23000</v>
      </c>
      <c r="W24" t="s">
        <v>33</v>
      </c>
      <c r="X24" s="17" t="s">
        <v>34</v>
      </c>
      <c r="Y24" t="s">
        <v>95</v>
      </c>
      <c r="Z24" t="s">
        <v>86</v>
      </c>
      <c r="AA24">
        <v>407</v>
      </c>
      <c r="AB24">
        <v>55</v>
      </c>
    </row>
    <row r="25" spans="1:28" x14ac:dyDescent="0.25">
      <c r="A25" t="s">
        <v>96</v>
      </c>
      <c r="B25" t="s">
        <v>97</v>
      </c>
      <c r="C25" s="17">
        <v>43621</v>
      </c>
      <c r="D25" s="7">
        <v>140000</v>
      </c>
      <c r="E25" t="s">
        <v>29</v>
      </c>
      <c r="F25" t="s">
        <v>30</v>
      </c>
      <c r="G25" s="7">
        <v>140000</v>
      </c>
      <c r="H25" s="7">
        <v>66190</v>
      </c>
      <c r="I25" s="12">
        <f>H25/G25*100</f>
        <v>47.278571428571432</v>
      </c>
      <c r="J25" s="12">
        <f t="shared" si="0"/>
        <v>2.501224588912784</v>
      </c>
      <c r="K25" s="7">
        <v>132378</v>
      </c>
      <c r="L25" s="7">
        <v>26430</v>
      </c>
      <c r="M25" s="7">
        <f>G25-L25</f>
        <v>113570</v>
      </c>
      <c r="N25" s="7">
        <v>109224.7421875</v>
      </c>
      <c r="O25" s="22">
        <f>M25/N25</f>
        <v>1.0397827243669822</v>
      </c>
      <c r="P25" s="27">
        <v>1285</v>
      </c>
      <c r="Q25" s="32">
        <f>M25/P25</f>
        <v>88.381322957198449</v>
      </c>
      <c r="R25" s="37" t="s">
        <v>84</v>
      </c>
      <c r="S25" s="42">
        <f>ABS(O2406-O25)*100</f>
        <v>29.460441252235924</v>
      </c>
      <c r="T25" t="s">
        <v>79</v>
      </c>
      <c r="V25" s="7">
        <v>23000</v>
      </c>
      <c r="W25" t="s">
        <v>33</v>
      </c>
      <c r="X25" s="17" t="s">
        <v>34</v>
      </c>
      <c r="Y25" t="s">
        <v>98</v>
      </c>
      <c r="Z25" t="s">
        <v>86</v>
      </c>
      <c r="AA25">
        <v>407</v>
      </c>
      <c r="AB25">
        <v>55</v>
      </c>
    </row>
    <row r="26" spans="1:28" x14ac:dyDescent="0.25">
      <c r="A26" t="s">
        <v>99</v>
      </c>
      <c r="B26" t="s">
        <v>97</v>
      </c>
      <c r="C26" s="17">
        <v>44186</v>
      </c>
      <c r="D26" s="7">
        <v>126000</v>
      </c>
      <c r="E26" t="s">
        <v>29</v>
      </c>
      <c r="F26" t="s">
        <v>83</v>
      </c>
      <c r="G26" s="7">
        <v>126000</v>
      </c>
      <c r="H26" s="7">
        <v>66640</v>
      </c>
      <c r="I26" s="12">
        <f>H26/G26*100</f>
        <v>52.888888888888886</v>
      </c>
      <c r="J26" s="12">
        <f t="shared" si="0"/>
        <v>3.1090928714046697</v>
      </c>
      <c r="K26" s="7">
        <v>133289</v>
      </c>
      <c r="L26" s="7">
        <v>26430</v>
      </c>
      <c r="M26" s="7">
        <f>G26-L26</f>
        <v>99570</v>
      </c>
      <c r="N26" s="7">
        <v>110163.9140625</v>
      </c>
      <c r="O26" s="22">
        <f>M26/N26</f>
        <v>0.90383498850186383</v>
      </c>
      <c r="P26" s="27">
        <v>1285</v>
      </c>
      <c r="Q26" s="32">
        <f>M26/P26</f>
        <v>77.4863813229572</v>
      </c>
      <c r="R26" s="37" t="s">
        <v>84</v>
      </c>
      <c r="S26" s="42">
        <f>ABS(O2406-O26)*100</f>
        <v>43.055214838747759</v>
      </c>
      <c r="T26" t="s">
        <v>79</v>
      </c>
      <c r="V26" s="7">
        <v>23000</v>
      </c>
      <c r="W26" t="s">
        <v>33</v>
      </c>
      <c r="X26" s="17" t="s">
        <v>34</v>
      </c>
      <c r="Y26" t="s">
        <v>100</v>
      </c>
      <c r="Z26" t="s">
        <v>86</v>
      </c>
      <c r="AA26">
        <v>407</v>
      </c>
      <c r="AB26">
        <v>55</v>
      </c>
    </row>
    <row r="27" spans="1:28" x14ac:dyDescent="0.25">
      <c r="A27" t="s">
        <v>101</v>
      </c>
      <c r="B27" t="s">
        <v>102</v>
      </c>
      <c r="C27" s="17">
        <v>43658</v>
      </c>
      <c r="D27" s="7">
        <v>136000</v>
      </c>
      <c r="E27" t="s">
        <v>29</v>
      </c>
      <c r="F27" t="s">
        <v>83</v>
      </c>
      <c r="G27" s="7">
        <v>136000</v>
      </c>
      <c r="H27" s="7">
        <v>66640</v>
      </c>
      <c r="I27" s="12">
        <f>H27/G27*100</f>
        <v>49</v>
      </c>
      <c r="J27" s="12">
        <f t="shared" si="0"/>
        <v>0.77979601748421601</v>
      </c>
      <c r="K27" s="7">
        <v>133289</v>
      </c>
      <c r="L27" s="7">
        <v>26430</v>
      </c>
      <c r="M27" s="7">
        <f>G27-L27</f>
        <v>109570</v>
      </c>
      <c r="N27" s="7">
        <v>110163.9140625</v>
      </c>
      <c r="O27" s="22">
        <f>M27/N27</f>
        <v>0.99460881480515428</v>
      </c>
      <c r="P27" s="27">
        <v>1285</v>
      </c>
      <c r="Q27" s="32">
        <f>M27/P27</f>
        <v>85.268482490272376</v>
      </c>
      <c r="R27" s="37" t="s">
        <v>84</v>
      </c>
      <c r="S27" s="42">
        <f>ABS(O2406-O27)*100</f>
        <v>33.977832208418711</v>
      </c>
      <c r="T27" t="s">
        <v>79</v>
      </c>
      <c r="V27" s="7">
        <v>23000</v>
      </c>
      <c r="W27" t="s">
        <v>33</v>
      </c>
      <c r="X27" s="17" t="s">
        <v>34</v>
      </c>
      <c r="Y27" t="s">
        <v>103</v>
      </c>
      <c r="Z27" t="s">
        <v>86</v>
      </c>
      <c r="AA27">
        <v>407</v>
      </c>
      <c r="AB27">
        <v>55</v>
      </c>
    </row>
    <row r="28" spans="1:28" x14ac:dyDescent="0.25">
      <c r="A28" t="s">
        <v>104</v>
      </c>
      <c r="B28" t="s">
        <v>105</v>
      </c>
      <c r="C28" s="17">
        <v>44043</v>
      </c>
      <c r="D28" s="7">
        <v>134000</v>
      </c>
      <c r="E28" t="s">
        <v>29</v>
      </c>
      <c r="F28" t="s">
        <v>83</v>
      </c>
      <c r="G28" s="7">
        <v>134000</v>
      </c>
      <c r="H28" s="7">
        <v>66190</v>
      </c>
      <c r="I28" s="12">
        <f>H28/G28*100</f>
        <v>49.395522388059703</v>
      </c>
      <c r="J28" s="12">
        <f t="shared" si="0"/>
        <v>0.38427362942451282</v>
      </c>
      <c r="K28" s="7">
        <v>132378</v>
      </c>
      <c r="L28" s="7">
        <v>26430</v>
      </c>
      <c r="M28" s="7">
        <f>G28-L28</f>
        <v>107570</v>
      </c>
      <c r="N28" s="7">
        <v>109224.7421875</v>
      </c>
      <c r="O28" s="22">
        <f>M28/N28</f>
        <v>0.98485011587704741</v>
      </c>
      <c r="P28" s="27">
        <v>1285</v>
      </c>
      <c r="Q28" s="32">
        <f>M28/P28</f>
        <v>83.712062256809332</v>
      </c>
      <c r="R28" s="37" t="s">
        <v>84</v>
      </c>
      <c r="S28" s="42">
        <f>ABS(O2406-O28)*100</f>
        <v>34.953702101229403</v>
      </c>
      <c r="T28" t="s">
        <v>79</v>
      </c>
      <c r="V28" s="7">
        <v>23000</v>
      </c>
      <c r="W28" t="s">
        <v>33</v>
      </c>
      <c r="X28" s="17" t="s">
        <v>34</v>
      </c>
      <c r="Y28" t="s">
        <v>106</v>
      </c>
      <c r="Z28" t="s">
        <v>86</v>
      </c>
      <c r="AA28">
        <v>407</v>
      </c>
      <c r="AB28">
        <v>55</v>
      </c>
    </row>
    <row r="29" spans="1:28" x14ac:dyDescent="0.25">
      <c r="A29" t="s">
        <v>107</v>
      </c>
      <c r="B29" t="s">
        <v>108</v>
      </c>
      <c r="C29" s="17">
        <v>43843</v>
      </c>
      <c r="D29" s="7">
        <v>124500</v>
      </c>
      <c r="E29" t="s">
        <v>29</v>
      </c>
      <c r="F29" t="s">
        <v>83</v>
      </c>
      <c r="G29" s="7">
        <v>124500</v>
      </c>
      <c r="H29" s="7">
        <v>66190</v>
      </c>
      <c r="I29" s="12">
        <f>H29/G29*100</f>
        <v>53.164658634538156</v>
      </c>
      <c r="J29" s="12">
        <f t="shared" si="0"/>
        <v>3.3848626170539404</v>
      </c>
      <c r="K29" s="7">
        <v>132378</v>
      </c>
      <c r="L29" s="7">
        <v>26430</v>
      </c>
      <c r="M29" s="7">
        <f>G29-L29</f>
        <v>98070</v>
      </c>
      <c r="N29" s="7">
        <v>109224.7421875</v>
      </c>
      <c r="O29" s="22">
        <f>M29/N29</f>
        <v>0.89787348576798398</v>
      </c>
      <c r="P29" s="27">
        <v>1285</v>
      </c>
      <c r="Q29" s="32">
        <f>M29/P29</f>
        <v>76.319066147859928</v>
      </c>
      <c r="R29" s="37" t="s">
        <v>84</v>
      </c>
      <c r="S29" s="42">
        <f>ABS(O2406-O29)*100</f>
        <v>43.651365112135743</v>
      </c>
      <c r="T29" t="s">
        <v>79</v>
      </c>
      <c r="V29" s="7">
        <v>23000</v>
      </c>
      <c r="W29" t="s">
        <v>33</v>
      </c>
      <c r="X29" s="17" t="s">
        <v>34</v>
      </c>
      <c r="Y29" t="s">
        <v>109</v>
      </c>
      <c r="Z29" t="s">
        <v>86</v>
      </c>
      <c r="AA29">
        <v>407</v>
      </c>
      <c r="AB29">
        <v>55</v>
      </c>
    </row>
    <row r="30" spans="1:28" x14ac:dyDescent="0.25">
      <c r="A30" t="s">
        <v>110</v>
      </c>
      <c r="B30" t="s">
        <v>108</v>
      </c>
      <c r="C30" s="17">
        <v>43704</v>
      </c>
      <c r="D30" s="7">
        <v>131000</v>
      </c>
      <c r="E30" t="s">
        <v>29</v>
      </c>
      <c r="F30" t="s">
        <v>30</v>
      </c>
      <c r="G30" s="7">
        <v>131000</v>
      </c>
      <c r="H30" s="7">
        <v>66190</v>
      </c>
      <c r="I30" s="12">
        <f>H30/G30*100</f>
        <v>50.526717557251914</v>
      </c>
      <c r="J30" s="12">
        <f t="shared" si="0"/>
        <v>0.7469215397676976</v>
      </c>
      <c r="K30" s="7">
        <v>132378</v>
      </c>
      <c r="L30" s="7">
        <v>26430</v>
      </c>
      <c r="M30" s="7">
        <f>G30-L30</f>
        <v>104570</v>
      </c>
      <c r="N30" s="7">
        <v>109224.7421875</v>
      </c>
      <c r="O30" s="22">
        <f>M30/N30</f>
        <v>0.95738381163207997</v>
      </c>
      <c r="P30" s="27">
        <v>1285</v>
      </c>
      <c r="Q30" s="32">
        <f>M30/P30</f>
        <v>81.377431906614788</v>
      </c>
      <c r="R30" s="37" t="s">
        <v>84</v>
      </c>
      <c r="S30" s="42">
        <f>ABS(O2406-O30)*100</f>
        <v>37.700332525726147</v>
      </c>
      <c r="T30" t="s">
        <v>79</v>
      </c>
      <c r="V30" s="7">
        <v>23000</v>
      </c>
      <c r="W30" t="s">
        <v>33</v>
      </c>
      <c r="X30" s="17" t="s">
        <v>34</v>
      </c>
      <c r="Y30" t="s">
        <v>111</v>
      </c>
      <c r="Z30" t="s">
        <v>86</v>
      </c>
      <c r="AA30">
        <v>407</v>
      </c>
      <c r="AB30">
        <v>55</v>
      </c>
    </row>
    <row r="31" spans="1:28" x14ac:dyDescent="0.25">
      <c r="A31" t="s">
        <v>112</v>
      </c>
      <c r="B31" t="s">
        <v>113</v>
      </c>
      <c r="C31" s="17">
        <v>44134</v>
      </c>
      <c r="D31" s="7">
        <v>140000</v>
      </c>
      <c r="E31" t="s">
        <v>29</v>
      </c>
      <c r="F31" t="s">
        <v>83</v>
      </c>
      <c r="G31" s="7">
        <v>140000</v>
      </c>
      <c r="H31" s="7">
        <v>66640</v>
      </c>
      <c r="I31" s="12">
        <f>H31/G31*100</f>
        <v>47.599999999999994</v>
      </c>
      <c r="J31" s="12">
        <f t="shared" si="0"/>
        <v>2.1797960174842217</v>
      </c>
      <c r="K31" s="7">
        <v>133289</v>
      </c>
      <c r="L31" s="7">
        <v>26430</v>
      </c>
      <c r="M31" s="7">
        <f>G31-L31</f>
        <v>113570</v>
      </c>
      <c r="N31" s="7">
        <v>110163.9140625</v>
      </c>
      <c r="O31" s="22">
        <f>M31/N31</f>
        <v>1.0309183453264705</v>
      </c>
      <c r="P31" s="27">
        <v>1285</v>
      </c>
      <c r="Q31" s="32">
        <f>M31/P31</f>
        <v>88.381322957198449</v>
      </c>
      <c r="R31" s="37" t="s">
        <v>84</v>
      </c>
      <c r="S31" s="42">
        <f>ABS(O2406-O31)*100</f>
        <v>30.346879156287088</v>
      </c>
      <c r="T31" t="s">
        <v>79</v>
      </c>
      <c r="V31" s="7">
        <v>23000</v>
      </c>
      <c r="W31" t="s">
        <v>33</v>
      </c>
      <c r="X31" s="17" t="s">
        <v>34</v>
      </c>
      <c r="Y31" t="s">
        <v>114</v>
      </c>
      <c r="Z31" t="s">
        <v>86</v>
      </c>
      <c r="AA31">
        <v>407</v>
      </c>
      <c r="AB31">
        <v>55</v>
      </c>
    </row>
    <row r="32" spans="1:28" x14ac:dyDescent="0.25">
      <c r="A32" t="s">
        <v>115</v>
      </c>
      <c r="B32" t="s">
        <v>113</v>
      </c>
      <c r="C32" s="17">
        <v>43766</v>
      </c>
      <c r="D32" s="7">
        <v>125000</v>
      </c>
      <c r="E32" t="s">
        <v>29</v>
      </c>
      <c r="F32" t="s">
        <v>30</v>
      </c>
      <c r="G32" s="7">
        <v>125000</v>
      </c>
      <c r="H32" s="7">
        <v>66640</v>
      </c>
      <c r="I32" s="12">
        <f>H32/G32*100</f>
        <v>53.312000000000005</v>
      </c>
      <c r="J32" s="12">
        <f t="shared" si="0"/>
        <v>3.5322039825157887</v>
      </c>
      <c r="K32" s="7">
        <v>133289</v>
      </c>
      <c r="L32" s="7">
        <v>26430</v>
      </c>
      <c r="M32" s="7">
        <f>G32-L32</f>
        <v>98570</v>
      </c>
      <c r="N32" s="7">
        <v>110163.9140625</v>
      </c>
      <c r="O32" s="22">
        <f>M32/N32</f>
        <v>0.89475760587153474</v>
      </c>
      <c r="P32" s="27">
        <v>1285</v>
      </c>
      <c r="Q32" s="32">
        <f>M32/P32</f>
        <v>76.708171206225686</v>
      </c>
      <c r="R32" s="37" t="s">
        <v>84</v>
      </c>
      <c r="S32" s="42">
        <f>ABS(O2406-O32)*100</f>
        <v>43.96295310178067</v>
      </c>
      <c r="T32" t="s">
        <v>79</v>
      </c>
      <c r="V32" s="7">
        <v>23000</v>
      </c>
      <c r="W32" t="s">
        <v>33</v>
      </c>
      <c r="X32" s="17" t="s">
        <v>34</v>
      </c>
      <c r="Y32" t="s">
        <v>116</v>
      </c>
      <c r="Z32" t="s">
        <v>86</v>
      </c>
      <c r="AA32">
        <v>407</v>
      </c>
      <c r="AB32">
        <v>55</v>
      </c>
    </row>
    <row r="33" spans="1:28" x14ac:dyDescent="0.25">
      <c r="A33" t="s">
        <v>117</v>
      </c>
      <c r="B33" t="s">
        <v>118</v>
      </c>
      <c r="C33" s="17">
        <v>44195</v>
      </c>
      <c r="D33" s="7">
        <v>132000</v>
      </c>
      <c r="E33" t="s">
        <v>29</v>
      </c>
      <c r="F33" t="s">
        <v>83</v>
      </c>
      <c r="G33" s="7">
        <v>132000</v>
      </c>
      <c r="H33" s="7">
        <v>63420</v>
      </c>
      <c r="I33" s="12">
        <f>H33/G33*100</f>
        <v>48.045454545454547</v>
      </c>
      <c r="J33" s="12">
        <f t="shared" si="0"/>
        <v>1.7343414720296693</v>
      </c>
      <c r="K33" s="7">
        <v>126831</v>
      </c>
      <c r="L33" s="7">
        <v>26430</v>
      </c>
      <c r="M33" s="7">
        <f>G33-L33</f>
        <v>105570</v>
      </c>
      <c r="N33" s="7">
        <v>103506.1875</v>
      </c>
      <c r="O33" s="22">
        <f>M33/N33</f>
        <v>1.0199390253843521</v>
      </c>
      <c r="P33" s="27">
        <v>1193</v>
      </c>
      <c r="Q33" s="32">
        <f>M33/P33</f>
        <v>88.491198658843246</v>
      </c>
      <c r="R33" s="37" t="s">
        <v>84</v>
      </c>
      <c r="S33" s="42">
        <f>ABS(O2406-O33)*100</f>
        <v>31.444811150498928</v>
      </c>
      <c r="T33" t="s">
        <v>79</v>
      </c>
      <c r="V33" s="7">
        <v>23000</v>
      </c>
      <c r="W33" t="s">
        <v>33</v>
      </c>
      <c r="X33" s="17" t="s">
        <v>34</v>
      </c>
      <c r="Y33" t="s">
        <v>119</v>
      </c>
      <c r="Z33" t="s">
        <v>86</v>
      </c>
      <c r="AA33">
        <v>407</v>
      </c>
      <c r="AB33">
        <v>55</v>
      </c>
    </row>
    <row r="34" spans="1:28" x14ac:dyDescent="0.25">
      <c r="A34" t="s">
        <v>120</v>
      </c>
      <c r="B34" t="s">
        <v>121</v>
      </c>
      <c r="C34" s="17">
        <v>43703</v>
      </c>
      <c r="D34" s="7">
        <v>113000</v>
      </c>
      <c r="E34" t="s">
        <v>29</v>
      </c>
      <c r="F34" t="s">
        <v>30</v>
      </c>
      <c r="G34" s="7">
        <v>113000</v>
      </c>
      <c r="H34" s="7">
        <v>63330</v>
      </c>
      <c r="I34" s="12">
        <f>H34/G34*100</f>
        <v>56.044247787610622</v>
      </c>
      <c r="J34" s="12">
        <f t="shared" si="0"/>
        <v>6.2644517701264064</v>
      </c>
      <c r="K34" s="7">
        <v>126667</v>
      </c>
      <c r="L34" s="7">
        <v>26430</v>
      </c>
      <c r="M34" s="7">
        <f>G34-L34</f>
        <v>86570</v>
      </c>
      <c r="N34" s="7">
        <v>103337.1171875</v>
      </c>
      <c r="O34" s="22">
        <f>M34/N34</f>
        <v>0.83774351710356976</v>
      </c>
      <c r="P34" s="27">
        <v>1193</v>
      </c>
      <c r="Q34" s="32">
        <f>M34/P34</f>
        <v>72.564962279966466</v>
      </c>
      <c r="R34" s="37" t="s">
        <v>84</v>
      </c>
      <c r="S34" s="42">
        <f>ABS(O2406-O34)*100</f>
        <v>49.664361978577162</v>
      </c>
      <c r="T34" t="s">
        <v>79</v>
      </c>
      <c r="V34" s="7">
        <v>23000</v>
      </c>
      <c r="W34" t="s">
        <v>33</v>
      </c>
      <c r="X34" s="17" t="s">
        <v>34</v>
      </c>
      <c r="Y34" t="s">
        <v>122</v>
      </c>
      <c r="Z34" t="s">
        <v>86</v>
      </c>
      <c r="AA34">
        <v>407</v>
      </c>
      <c r="AB34">
        <v>55</v>
      </c>
    </row>
    <row r="35" spans="1:28" x14ac:dyDescent="0.25">
      <c r="A35" t="s">
        <v>123</v>
      </c>
      <c r="B35" t="s">
        <v>124</v>
      </c>
      <c r="C35" s="17">
        <v>44211</v>
      </c>
      <c r="D35" s="7">
        <v>117500</v>
      </c>
      <c r="E35" t="s">
        <v>29</v>
      </c>
      <c r="F35" t="s">
        <v>83</v>
      </c>
      <c r="G35" s="7">
        <v>117500</v>
      </c>
      <c r="H35" s="7">
        <v>63420</v>
      </c>
      <c r="I35" s="12">
        <f>H35/G35*100</f>
        <v>53.974468085106388</v>
      </c>
      <c r="J35" s="12">
        <f t="shared" si="0"/>
        <v>4.1946720676221716</v>
      </c>
      <c r="K35" s="7">
        <v>126831</v>
      </c>
      <c r="L35" s="7">
        <v>26430</v>
      </c>
      <c r="M35" s="7">
        <f>G35-L35</f>
        <v>91070</v>
      </c>
      <c r="N35" s="7">
        <v>103506.1875</v>
      </c>
      <c r="O35" s="22">
        <f>M35/N35</f>
        <v>0.87985078186750909</v>
      </c>
      <c r="P35" s="27">
        <v>1193</v>
      </c>
      <c r="Q35" s="32">
        <f>M35/P35</f>
        <v>76.336965632858337</v>
      </c>
      <c r="R35" s="37" t="s">
        <v>84</v>
      </c>
      <c r="S35" s="42">
        <f>ABS(O2406-O35)*100</f>
        <v>45.453635502183232</v>
      </c>
      <c r="T35" t="s">
        <v>79</v>
      </c>
      <c r="V35" s="7">
        <v>23000</v>
      </c>
      <c r="W35" t="s">
        <v>33</v>
      </c>
      <c r="X35" s="17" t="s">
        <v>34</v>
      </c>
      <c r="Y35" t="s">
        <v>125</v>
      </c>
      <c r="Z35" t="s">
        <v>86</v>
      </c>
      <c r="AA35">
        <v>407</v>
      </c>
      <c r="AB35">
        <v>55</v>
      </c>
    </row>
    <row r="36" spans="1:28" x14ac:dyDescent="0.25">
      <c r="A36" t="s">
        <v>126</v>
      </c>
      <c r="B36" t="s">
        <v>127</v>
      </c>
      <c r="C36" s="17">
        <v>43777</v>
      </c>
      <c r="D36" s="7">
        <v>560000</v>
      </c>
      <c r="E36" t="s">
        <v>29</v>
      </c>
      <c r="F36" t="s">
        <v>30</v>
      </c>
      <c r="G36" s="7">
        <v>560000</v>
      </c>
      <c r="H36" s="7">
        <v>278770</v>
      </c>
      <c r="I36" s="12">
        <f>H36/G36*100</f>
        <v>49.780357142857142</v>
      </c>
      <c r="J36" s="12">
        <f t="shared" si="0"/>
        <v>5.6112537292563047E-4</v>
      </c>
      <c r="K36" s="7">
        <v>557548</v>
      </c>
      <c r="L36" s="7">
        <v>81387</v>
      </c>
      <c r="M36" s="7">
        <f>G36-L36</f>
        <v>478613</v>
      </c>
      <c r="N36" s="7">
        <v>547311.5</v>
      </c>
      <c r="O36" s="22">
        <f>M36/N36</f>
        <v>0.87448007213442436</v>
      </c>
      <c r="P36" s="27">
        <v>3726</v>
      </c>
      <c r="Q36" s="32">
        <f>M36/P36</f>
        <v>128.45222758990874</v>
      </c>
      <c r="R36" s="37" t="s">
        <v>128</v>
      </c>
      <c r="S36" s="42">
        <f>ABS(O2406-O36)*100</f>
        <v>45.990706475491706</v>
      </c>
      <c r="T36" t="s">
        <v>32</v>
      </c>
      <c r="V36" s="7">
        <v>69720</v>
      </c>
      <c r="W36" t="s">
        <v>33</v>
      </c>
      <c r="X36" s="17" t="s">
        <v>34</v>
      </c>
      <c r="Z36" t="s">
        <v>129</v>
      </c>
      <c r="AA36">
        <v>401</v>
      </c>
      <c r="AB36">
        <v>79</v>
      </c>
    </row>
    <row r="37" spans="1:28" x14ac:dyDescent="0.25">
      <c r="A37" t="s">
        <v>130</v>
      </c>
      <c r="B37" t="s">
        <v>131</v>
      </c>
      <c r="C37" s="17">
        <v>43872</v>
      </c>
      <c r="D37" s="7">
        <v>490000</v>
      </c>
      <c r="E37" t="s">
        <v>29</v>
      </c>
      <c r="F37" t="s">
        <v>30</v>
      </c>
      <c r="G37" s="7">
        <v>490000</v>
      </c>
      <c r="H37" s="7">
        <v>284300</v>
      </c>
      <c r="I37" s="12">
        <f>H37/G37*100</f>
        <v>58.020408163265301</v>
      </c>
      <c r="J37" s="12">
        <f t="shared" si="0"/>
        <v>8.2406121457810855</v>
      </c>
      <c r="K37" s="7">
        <v>568596</v>
      </c>
      <c r="L37" s="7">
        <v>76543</v>
      </c>
      <c r="M37" s="7">
        <f>G37-L37</f>
        <v>413457</v>
      </c>
      <c r="N37" s="7">
        <v>439333.03125</v>
      </c>
      <c r="O37" s="22">
        <f>M37/N37</f>
        <v>0.94110155756698521</v>
      </c>
      <c r="P37" s="27">
        <v>3440</v>
      </c>
      <c r="Q37" s="32">
        <f>M37/P37</f>
        <v>120.19098837209302</v>
      </c>
      <c r="R37" s="37" t="s">
        <v>132</v>
      </c>
      <c r="S37" s="42">
        <f>ABS(O2406-O37)*100</f>
        <v>39.328557932235618</v>
      </c>
      <c r="T37" t="s">
        <v>43</v>
      </c>
      <c r="V37" s="7">
        <v>69720</v>
      </c>
      <c r="W37" t="s">
        <v>33</v>
      </c>
      <c r="X37" s="17" t="s">
        <v>34</v>
      </c>
      <c r="Z37" t="s">
        <v>133</v>
      </c>
      <c r="AA37">
        <v>401</v>
      </c>
      <c r="AB37">
        <v>58</v>
      </c>
    </row>
    <row r="38" spans="1:28" x14ac:dyDescent="0.25">
      <c r="A38" t="s">
        <v>134</v>
      </c>
      <c r="B38" t="s">
        <v>135</v>
      </c>
      <c r="C38" s="17">
        <v>44099</v>
      </c>
      <c r="D38" s="7">
        <v>512500</v>
      </c>
      <c r="E38" t="s">
        <v>29</v>
      </c>
      <c r="F38" t="s">
        <v>30</v>
      </c>
      <c r="G38" s="7">
        <v>512500</v>
      </c>
      <c r="H38" s="7">
        <v>265420</v>
      </c>
      <c r="I38" s="12">
        <f>H38/G38*100</f>
        <v>51.78926829268292</v>
      </c>
      <c r="J38" s="12">
        <f t="shared" si="0"/>
        <v>2.0094722751987035</v>
      </c>
      <c r="K38" s="7">
        <v>530839</v>
      </c>
      <c r="L38" s="7">
        <v>100079</v>
      </c>
      <c r="M38" s="7">
        <f>G38-L38</f>
        <v>412421</v>
      </c>
      <c r="N38" s="7">
        <v>384607.15625</v>
      </c>
      <c r="O38" s="22">
        <f>M38/N38</f>
        <v>1.0723175408933905</v>
      </c>
      <c r="P38" s="27">
        <v>2834</v>
      </c>
      <c r="Q38" s="32">
        <f>M38/P38</f>
        <v>145.52611150317571</v>
      </c>
      <c r="R38" s="37" t="s">
        <v>132</v>
      </c>
      <c r="S38" s="42">
        <f>ABS(O2406-O38)*100</f>
        <v>26.206959599595091</v>
      </c>
      <c r="T38" t="s">
        <v>43</v>
      </c>
      <c r="V38" s="7">
        <v>69720</v>
      </c>
      <c r="W38" t="s">
        <v>33</v>
      </c>
      <c r="X38" s="17" t="s">
        <v>34</v>
      </c>
      <c r="Z38" t="s">
        <v>133</v>
      </c>
      <c r="AA38">
        <v>401</v>
      </c>
      <c r="AB38">
        <v>55</v>
      </c>
    </row>
    <row r="39" spans="1:28" x14ac:dyDescent="0.25">
      <c r="A39" t="s">
        <v>136</v>
      </c>
      <c r="B39" t="s">
        <v>137</v>
      </c>
      <c r="C39" s="17">
        <v>44216</v>
      </c>
      <c r="D39" s="7">
        <v>540000</v>
      </c>
      <c r="E39" t="s">
        <v>29</v>
      </c>
      <c r="F39" t="s">
        <v>30</v>
      </c>
      <c r="G39" s="7">
        <v>540000</v>
      </c>
      <c r="H39" s="7">
        <v>225520</v>
      </c>
      <c r="I39" s="12">
        <f>H39/G39*100</f>
        <v>41.762962962962966</v>
      </c>
      <c r="J39" s="12">
        <f t="shared" si="0"/>
        <v>8.0168330545212498</v>
      </c>
      <c r="K39" s="7">
        <v>451045</v>
      </c>
      <c r="L39" s="7">
        <v>80989</v>
      </c>
      <c r="M39" s="7">
        <f>G39-L39</f>
        <v>459011</v>
      </c>
      <c r="N39" s="7">
        <v>330407.15625</v>
      </c>
      <c r="O39" s="22">
        <f>M39/N39</f>
        <v>1.3892283847892595</v>
      </c>
      <c r="P39" s="27">
        <v>2804</v>
      </c>
      <c r="Q39" s="32">
        <f>M39/P39</f>
        <v>163.69864479315265</v>
      </c>
      <c r="R39" s="37" t="s">
        <v>132</v>
      </c>
      <c r="S39" s="42">
        <f>ABS(O2406-O39)*100</f>
        <v>5.4841247899918066</v>
      </c>
      <c r="T39" t="s">
        <v>43</v>
      </c>
      <c r="V39" s="7">
        <v>69720</v>
      </c>
      <c r="W39" t="s">
        <v>33</v>
      </c>
      <c r="X39" s="17" t="s">
        <v>34</v>
      </c>
      <c r="Z39" t="s">
        <v>133</v>
      </c>
      <c r="AA39">
        <v>401</v>
      </c>
      <c r="AB39">
        <v>49</v>
      </c>
    </row>
    <row r="40" spans="1:28" x14ac:dyDescent="0.25">
      <c r="A40" t="s">
        <v>138</v>
      </c>
      <c r="B40" t="s">
        <v>139</v>
      </c>
      <c r="C40" s="17">
        <v>43726</v>
      </c>
      <c r="D40" s="7">
        <v>505000</v>
      </c>
      <c r="E40" t="s">
        <v>29</v>
      </c>
      <c r="F40" t="s">
        <v>30</v>
      </c>
      <c r="G40" s="7">
        <v>505000</v>
      </c>
      <c r="H40" s="7">
        <v>260470</v>
      </c>
      <c r="I40" s="12">
        <f>H40/G40*100</f>
        <v>51.578217821782182</v>
      </c>
      <c r="J40" s="12">
        <f t="shared" si="0"/>
        <v>1.7984218042979663</v>
      </c>
      <c r="K40" s="7">
        <v>520949</v>
      </c>
      <c r="L40" s="7">
        <v>117616</v>
      </c>
      <c r="M40" s="7">
        <f>G40-L40</f>
        <v>387384</v>
      </c>
      <c r="N40" s="7">
        <v>303257.90625</v>
      </c>
      <c r="O40" s="22">
        <f>M40/N40</f>
        <v>1.277407751013911</v>
      </c>
      <c r="P40" s="27">
        <v>2912</v>
      </c>
      <c r="Q40" s="32">
        <f>M40/P40</f>
        <v>133.03021978021977</v>
      </c>
      <c r="R40" s="37" t="s">
        <v>140</v>
      </c>
      <c r="S40" s="42">
        <f>ABS(O2406-O40)*100</f>
        <v>5.6979385875430388</v>
      </c>
      <c r="T40" t="s">
        <v>43</v>
      </c>
      <c r="V40" s="7">
        <v>90000</v>
      </c>
      <c r="W40" t="s">
        <v>33</v>
      </c>
      <c r="X40" s="17" t="s">
        <v>34</v>
      </c>
      <c r="Z40" t="s">
        <v>141</v>
      </c>
      <c r="AA40">
        <v>401</v>
      </c>
      <c r="AB40">
        <v>49</v>
      </c>
    </row>
    <row r="41" spans="1:28" x14ac:dyDescent="0.25">
      <c r="A41" t="s">
        <v>142</v>
      </c>
      <c r="B41" t="s">
        <v>143</v>
      </c>
      <c r="C41" s="17">
        <v>44141</v>
      </c>
      <c r="D41" s="7">
        <v>352000</v>
      </c>
      <c r="E41" t="s">
        <v>29</v>
      </c>
      <c r="F41" t="s">
        <v>30</v>
      </c>
      <c r="G41" s="7">
        <v>352000</v>
      </c>
      <c r="H41" s="7">
        <v>276280</v>
      </c>
      <c r="I41" s="12">
        <f>H41/G41*100</f>
        <v>78.48863636363636</v>
      </c>
      <c r="J41" s="12">
        <f t="shared" si="0"/>
        <v>28.708840346152144</v>
      </c>
      <c r="K41" s="7">
        <v>552566</v>
      </c>
      <c r="L41" s="7">
        <v>103642</v>
      </c>
      <c r="M41" s="7">
        <f>G41-L41</f>
        <v>248358</v>
      </c>
      <c r="N41" s="7">
        <v>337536.84375</v>
      </c>
      <c r="O41" s="22">
        <f>M41/N41</f>
        <v>0.73579523124281154</v>
      </c>
      <c r="P41" s="27">
        <v>2903</v>
      </c>
      <c r="Q41" s="32">
        <f>M41/P41</f>
        <v>85.552187392352735</v>
      </c>
      <c r="R41" s="37" t="s">
        <v>140</v>
      </c>
      <c r="S41" s="42">
        <f>ABS(O2406-O41)*100</f>
        <v>59.859190564652984</v>
      </c>
      <c r="T41" t="s">
        <v>43</v>
      </c>
      <c r="V41" s="7">
        <v>90000</v>
      </c>
      <c r="W41" t="s">
        <v>33</v>
      </c>
      <c r="X41" s="17" t="s">
        <v>34</v>
      </c>
      <c r="Z41" t="s">
        <v>141</v>
      </c>
      <c r="AA41">
        <v>401</v>
      </c>
      <c r="AB41">
        <v>49</v>
      </c>
    </row>
    <row r="42" spans="1:28" x14ac:dyDescent="0.25">
      <c r="A42" t="s">
        <v>144</v>
      </c>
      <c r="B42" t="s">
        <v>145</v>
      </c>
      <c r="C42" s="17">
        <v>44130</v>
      </c>
      <c r="D42" s="7">
        <v>85000</v>
      </c>
      <c r="E42" t="s">
        <v>29</v>
      </c>
      <c r="F42" t="s">
        <v>30</v>
      </c>
      <c r="G42" s="7">
        <v>85000</v>
      </c>
      <c r="H42" s="7">
        <v>34640</v>
      </c>
      <c r="I42" s="12">
        <f>H42/G42*100</f>
        <v>40.752941176470586</v>
      </c>
      <c r="J42" s="12">
        <f t="shared" si="0"/>
        <v>9.0268548410136304</v>
      </c>
      <c r="K42" s="7">
        <v>69287</v>
      </c>
      <c r="L42" s="7">
        <v>18902</v>
      </c>
      <c r="M42" s="7">
        <f>G42-L42</f>
        <v>66098</v>
      </c>
      <c r="N42" s="7">
        <v>37322.22265625</v>
      </c>
      <c r="O42" s="22">
        <f>M42/N42</f>
        <v>1.7710092083417543</v>
      </c>
      <c r="P42" s="27">
        <v>794</v>
      </c>
      <c r="Q42" s="32">
        <f>M42/P42</f>
        <v>83.246851385390428</v>
      </c>
      <c r="R42" s="37" t="s">
        <v>146</v>
      </c>
      <c r="S42" s="42">
        <f>ABS(O2406-O42)*100</f>
        <v>43.662207145241297</v>
      </c>
      <c r="T42" t="s">
        <v>147</v>
      </c>
      <c r="V42" s="7">
        <v>18000</v>
      </c>
      <c r="W42" t="s">
        <v>33</v>
      </c>
      <c r="X42" s="17" t="s">
        <v>34</v>
      </c>
      <c r="Z42" t="s">
        <v>148</v>
      </c>
      <c r="AA42">
        <v>401</v>
      </c>
      <c r="AB42">
        <v>45</v>
      </c>
    </row>
    <row r="43" spans="1:28" x14ac:dyDescent="0.25">
      <c r="A43" t="s">
        <v>149</v>
      </c>
      <c r="B43" t="s">
        <v>150</v>
      </c>
      <c r="C43" s="17">
        <v>43686</v>
      </c>
      <c r="D43" s="7">
        <v>79500</v>
      </c>
      <c r="E43" t="s">
        <v>29</v>
      </c>
      <c r="F43" t="s">
        <v>30</v>
      </c>
      <c r="G43" s="7">
        <v>79500</v>
      </c>
      <c r="H43" s="7">
        <v>37230</v>
      </c>
      <c r="I43" s="12">
        <f>H43/G43*100</f>
        <v>46.830188679245282</v>
      </c>
      <c r="J43" s="12">
        <f t="shared" si="0"/>
        <v>2.9496073382389341</v>
      </c>
      <c r="K43" s="7">
        <v>74458</v>
      </c>
      <c r="L43" s="7">
        <v>26230</v>
      </c>
      <c r="M43" s="7">
        <f>G43-L43</f>
        <v>53270</v>
      </c>
      <c r="N43" s="7">
        <v>65172.97265625</v>
      </c>
      <c r="O43" s="22">
        <f>M43/N43</f>
        <v>0.81736336135791532</v>
      </c>
      <c r="P43" s="27">
        <v>787</v>
      </c>
      <c r="Q43" s="32">
        <f>M43/P43</f>
        <v>67.687420584498099</v>
      </c>
      <c r="R43" s="37" t="s">
        <v>151</v>
      </c>
      <c r="S43" s="42">
        <f>ABS(O2406-O43)*100</f>
        <v>51.702377553142611</v>
      </c>
      <c r="T43" t="s">
        <v>79</v>
      </c>
      <c r="V43" s="7">
        <v>25000</v>
      </c>
      <c r="W43" t="s">
        <v>33</v>
      </c>
      <c r="X43" s="17" t="s">
        <v>34</v>
      </c>
      <c r="Z43" t="s">
        <v>152</v>
      </c>
      <c r="AA43">
        <v>407</v>
      </c>
      <c r="AB43">
        <v>60</v>
      </c>
    </row>
    <row r="44" spans="1:28" x14ac:dyDescent="0.25">
      <c r="A44" t="s">
        <v>153</v>
      </c>
      <c r="B44" t="s">
        <v>150</v>
      </c>
      <c r="C44" s="17">
        <v>43707</v>
      </c>
      <c r="D44" s="7">
        <v>75000</v>
      </c>
      <c r="E44" t="s">
        <v>29</v>
      </c>
      <c r="F44" t="s">
        <v>30</v>
      </c>
      <c r="G44" s="7">
        <v>75000</v>
      </c>
      <c r="H44" s="7">
        <v>37280</v>
      </c>
      <c r="I44" s="12">
        <f>H44/G44*100</f>
        <v>49.706666666666663</v>
      </c>
      <c r="J44" s="12">
        <f t="shared" si="0"/>
        <v>7.3129350817552563E-2</v>
      </c>
      <c r="K44" s="7">
        <v>74559</v>
      </c>
      <c r="L44" s="7">
        <v>26230</v>
      </c>
      <c r="M44" s="7">
        <f>G44-L44</f>
        <v>48770</v>
      </c>
      <c r="N44" s="7">
        <v>65309.4609375</v>
      </c>
      <c r="O44" s="22">
        <f>M44/N44</f>
        <v>0.74675245056259199</v>
      </c>
      <c r="P44" s="27">
        <v>789</v>
      </c>
      <c r="Q44" s="32">
        <f>M44/P44</f>
        <v>61.812420785804818</v>
      </c>
      <c r="R44" s="37" t="s">
        <v>151</v>
      </c>
      <c r="S44" s="42">
        <f>ABS(O2406-O44)*100</f>
        <v>58.763468632674943</v>
      </c>
      <c r="T44" t="s">
        <v>79</v>
      </c>
      <c r="V44" s="7">
        <v>25000</v>
      </c>
      <c r="W44" t="s">
        <v>33</v>
      </c>
      <c r="X44" s="17" t="s">
        <v>34</v>
      </c>
      <c r="Z44" t="s">
        <v>152</v>
      </c>
      <c r="AA44">
        <v>407</v>
      </c>
      <c r="AB44">
        <v>60</v>
      </c>
    </row>
    <row r="45" spans="1:28" x14ac:dyDescent="0.25">
      <c r="A45" t="s">
        <v>154</v>
      </c>
      <c r="B45" t="s">
        <v>150</v>
      </c>
      <c r="C45" s="17">
        <v>44022</v>
      </c>
      <c r="D45" s="7">
        <v>75000</v>
      </c>
      <c r="E45" t="s">
        <v>29</v>
      </c>
      <c r="F45" t="s">
        <v>30</v>
      </c>
      <c r="G45" s="7">
        <v>75000</v>
      </c>
      <c r="H45" s="7">
        <v>37740</v>
      </c>
      <c r="I45" s="12">
        <f>H45/G45*100</f>
        <v>50.32</v>
      </c>
      <c r="J45" s="12">
        <f t="shared" si="0"/>
        <v>0.54020398251578428</v>
      </c>
      <c r="K45" s="7">
        <v>75478</v>
      </c>
      <c r="L45" s="7">
        <v>26230</v>
      </c>
      <c r="M45" s="7">
        <f>G45-L45</f>
        <v>48770</v>
      </c>
      <c r="N45" s="7">
        <v>66551.3515625</v>
      </c>
      <c r="O45" s="22">
        <f>M45/N45</f>
        <v>0.73281757402325487</v>
      </c>
      <c r="P45" s="27">
        <v>807</v>
      </c>
      <c r="Q45" s="32">
        <f>M45/P45</f>
        <v>60.433705080545231</v>
      </c>
      <c r="R45" s="37" t="s">
        <v>151</v>
      </c>
      <c r="S45" s="42">
        <f>ABS(O2406-O45)*100</f>
        <v>60.156956286608654</v>
      </c>
      <c r="T45" t="s">
        <v>79</v>
      </c>
      <c r="V45" s="7">
        <v>25000</v>
      </c>
      <c r="W45" t="s">
        <v>33</v>
      </c>
      <c r="X45" s="17" t="s">
        <v>34</v>
      </c>
      <c r="Z45" t="s">
        <v>152</v>
      </c>
      <c r="AA45">
        <v>407</v>
      </c>
      <c r="AB45">
        <v>60</v>
      </c>
    </row>
    <row r="46" spans="1:28" x14ac:dyDescent="0.25">
      <c r="A46" t="s">
        <v>155</v>
      </c>
      <c r="B46" t="s">
        <v>150</v>
      </c>
      <c r="C46" s="17">
        <v>44218</v>
      </c>
      <c r="D46" s="7">
        <v>74000</v>
      </c>
      <c r="E46" t="s">
        <v>29</v>
      </c>
      <c r="F46" t="s">
        <v>30</v>
      </c>
      <c r="G46" s="7">
        <v>74000</v>
      </c>
      <c r="H46" s="7">
        <v>37950</v>
      </c>
      <c r="I46" s="12">
        <f>H46/G46*100</f>
        <v>51.28378378378379</v>
      </c>
      <c r="J46" s="12">
        <f t="shared" si="0"/>
        <v>1.5039877662995735</v>
      </c>
      <c r="K46" s="7">
        <v>75894</v>
      </c>
      <c r="L46" s="7">
        <v>26230</v>
      </c>
      <c r="M46" s="7">
        <f>G46-L46</f>
        <v>47770</v>
      </c>
      <c r="N46" s="7">
        <v>67113.515625</v>
      </c>
      <c r="O46" s="22">
        <f>M46/N46</f>
        <v>0.71177913353425226</v>
      </c>
      <c r="P46" s="27">
        <v>816</v>
      </c>
      <c r="Q46" s="32">
        <f>M46/P46</f>
        <v>58.541666666666664</v>
      </c>
      <c r="R46" s="37" t="s">
        <v>151</v>
      </c>
      <c r="S46" s="42">
        <f>ABS(O2406-O46)*100</f>
        <v>62.260800335508918</v>
      </c>
      <c r="T46" t="s">
        <v>79</v>
      </c>
      <c r="V46" s="7">
        <v>25000</v>
      </c>
      <c r="W46" t="s">
        <v>33</v>
      </c>
      <c r="X46" s="17" t="s">
        <v>34</v>
      </c>
      <c r="Z46" t="s">
        <v>152</v>
      </c>
      <c r="AA46">
        <v>407</v>
      </c>
      <c r="AB46">
        <v>60</v>
      </c>
    </row>
    <row r="47" spans="1:28" x14ac:dyDescent="0.25">
      <c r="A47" t="s">
        <v>156</v>
      </c>
      <c r="B47" t="s">
        <v>157</v>
      </c>
      <c r="C47" s="17">
        <v>44274</v>
      </c>
      <c r="D47" s="7">
        <v>75000</v>
      </c>
      <c r="E47" t="s">
        <v>29</v>
      </c>
      <c r="F47" t="s">
        <v>30</v>
      </c>
      <c r="G47" s="7">
        <v>75000</v>
      </c>
      <c r="H47" s="7">
        <v>37130</v>
      </c>
      <c r="I47" s="12">
        <f>H47/G47*100</f>
        <v>49.506666666666668</v>
      </c>
      <c r="J47" s="12">
        <f t="shared" si="0"/>
        <v>0.2731293508175483</v>
      </c>
      <c r="K47" s="7">
        <v>74264</v>
      </c>
      <c r="L47" s="7">
        <v>26230</v>
      </c>
      <c r="M47" s="7">
        <f>G47-L47</f>
        <v>48770</v>
      </c>
      <c r="N47" s="7">
        <v>64910.8125</v>
      </c>
      <c r="O47" s="22">
        <f>M47/N47</f>
        <v>0.75133861558118686</v>
      </c>
      <c r="P47" s="27">
        <v>784</v>
      </c>
      <c r="Q47" s="32">
        <f>M47/P47</f>
        <v>62.206632653061227</v>
      </c>
      <c r="R47" s="37" t="s">
        <v>151</v>
      </c>
      <c r="S47" s="42">
        <f>ABS(O2406-O47)*100</f>
        <v>58.304852130815455</v>
      </c>
      <c r="T47" t="s">
        <v>79</v>
      </c>
      <c r="V47" s="7">
        <v>25000</v>
      </c>
      <c r="W47" t="s">
        <v>33</v>
      </c>
      <c r="X47" s="17" t="s">
        <v>34</v>
      </c>
      <c r="Z47" t="s">
        <v>152</v>
      </c>
      <c r="AA47">
        <v>407</v>
      </c>
      <c r="AB47">
        <v>60</v>
      </c>
    </row>
    <row r="48" spans="1:28" x14ac:dyDescent="0.25">
      <c r="A48" t="s">
        <v>158</v>
      </c>
      <c r="B48" t="s">
        <v>157</v>
      </c>
      <c r="C48" s="17">
        <v>44272</v>
      </c>
      <c r="D48" s="7">
        <v>79000</v>
      </c>
      <c r="E48" t="s">
        <v>29</v>
      </c>
      <c r="F48" t="s">
        <v>30</v>
      </c>
      <c r="G48" s="7">
        <v>79000</v>
      </c>
      <c r="H48" s="7">
        <v>37950</v>
      </c>
      <c r="I48" s="12">
        <f>H48/G48*100</f>
        <v>48.037974683544306</v>
      </c>
      <c r="J48" s="12">
        <f t="shared" si="0"/>
        <v>1.7418213339399102</v>
      </c>
      <c r="K48" s="7">
        <v>75894</v>
      </c>
      <c r="L48" s="7">
        <v>26230</v>
      </c>
      <c r="M48" s="7">
        <f>G48-L48</f>
        <v>52770</v>
      </c>
      <c r="N48" s="7">
        <v>67113.515625</v>
      </c>
      <c r="O48" s="22">
        <f>M48/N48</f>
        <v>0.78627977552025308</v>
      </c>
      <c r="P48" s="27">
        <v>816</v>
      </c>
      <c r="Q48" s="32">
        <f>M48/P48</f>
        <v>64.669117647058826</v>
      </c>
      <c r="R48" s="37" t="s">
        <v>151</v>
      </c>
      <c r="S48" s="42">
        <f>ABS(O2406-O48)*100</f>
        <v>54.81073613690883</v>
      </c>
      <c r="T48" t="s">
        <v>79</v>
      </c>
      <c r="V48" s="7">
        <v>25000</v>
      </c>
      <c r="W48" t="s">
        <v>33</v>
      </c>
      <c r="X48" s="17" t="s">
        <v>34</v>
      </c>
      <c r="Z48" t="s">
        <v>152</v>
      </c>
      <c r="AA48">
        <v>407</v>
      </c>
      <c r="AB48">
        <v>60</v>
      </c>
    </row>
    <row r="49" spans="1:28" x14ac:dyDescent="0.25">
      <c r="A49" t="s">
        <v>159</v>
      </c>
      <c r="B49" t="s">
        <v>160</v>
      </c>
      <c r="C49" s="17">
        <v>43731</v>
      </c>
      <c r="D49" s="7">
        <v>78000</v>
      </c>
      <c r="E49" t="s">
        <v>29</v>
      </c>
      <c r="F49" t="s">
        <v>30</v>
      </c>
      <c r="G49" s="7">
        <v>78000</v>
      </c>
      <c r="H49" s="7">
        <v>36790</v>
      </c>
      <c r="I49" s="12">
        <f>H49/G49*100</f>
        <v>47.166666666666671</v>
      </c>
      <c r="J49" s="12">
        <f t="shared" si="0"/>
        <v>2.6131293508175446</v>
      </c>
      <c r="K49" s="7">
        <v>73588</v>
      </c>
      <c r="L49" s="7">
        <v>26370</v>
      </c>
      <c r="M49" s="7">
        <f>G49-L49</f>
        <v>51630</v>
      </c>
      <c r="N49" s="7">
        <v>63808.109375</v>
      </c>
      <c r="O49" s="22">
        <f>M49/N49</f>
        <v>0.80914480158894375</v>
      </c>
      <c r="P49" s="27">
        <v>782</v>
      </c>
      <c r="Q49" s="32">
        <f>M49/P49</f>
        <v>66.023017902813294</v>
      </c>
      <c r="R49" s="37" t="s">
        <v>151</v>
      </c>
      <c r="S49" s="42">
        <f>ABS(O2406-O49)*100</f>
        <v>52.524233530039766</v>
      </c>
      <c r="T49" t="s">
        <v>79</v>
      </c>
      <c r="V49" s="7">
        <v>25000</v>
      </c>
      <c r="W49" t="s">
        <v>33</v>
      </c>
      <c r="X49" s="17" t="s">
        <v>34</v>
      </c>
      <c r="Z49" t="s">
        <v>152</v>
      </c>
      <c r="AA49">
        <v>407</v>
      </c>
      <c r="AB49">
        <v>60</v>
      </c>
    </row>
    <row r="50" spans="1:28" x14ac:dyDescent="0.25">
      <c r="A50" t="s">
        <v>161</v>
      </c>
      <c r="B50" t="s">
        <v>160</v>
      </c>
      <c r="C50" s="17">
        <v>44112</v>
      </c>
      <c r="D50" s="7">
        <v>77000</v>
      </c>
      <c r="E50" t="s">
        <v>29</v>
      </c>
      <c r="F50" t="s">
        <v>30</v>
      </c>
      <c r="G50" s="7">
        <v>77000</v>
      </c>
      <c r="H50" s="7">
        <v>36850</v>
      </c>
      <c r="I50" s="12">
        <f>H50/G50*100</f>
        <v>47.857142857142861</v>
      </c>
      <c r="J50" s="12">
        <f t="shared" si="0"/>
        <v>1.9226531603413548</v>
      </c>
      <c r="K50" s="7">
        <v>73692</v>
      </c>
      <c r="L50" s="7">
        <v>26370</v>
      </c>
      <c r="M50" s="7">
        <f>G50-L50</f>
        <v>50630</v>
      </c>
      <c r="N50" s="7">
        <v>63948.6484375</v>
      </c>
      <c r="O50" s="22">
        <f>M50/N50</f>
        <v>0.7917290081507049</v>
      </c>
      <c r="P50" s="27">
        <v>784</v>
      </c>
      <c r="Q50" s="32">
        <f>M50/P50</f>
        <v>64.579081632653057</v>
      </c>
      <c r="R50" s="37" t="s">
        <v>151</v>
      </c>
      <c r="S50" s="42">
        <f>ABS(O2406-O50)*100</f>
        <v>54.265812873863652</v>
      </c>
      <c r="T50" t="s">
        <v>79</v>
      </c>
      <c r="V50" s="7">
        <v>25000</v>
      </c>
      <c r="W50" t="s">
        <v>33</v>
      </c>
      <c r="X50" s="17" t="s">
        <v>34</v>
      </c>
      <c r="Z50" t="s">
        <v>152</v>
      </c>
      <c r="AA50">
        <v>407</v>
      </c>
      <c r="AB50">
        <v>60</v>
      </c>
    </row>
    <row r="51" spans="1:28" x14ac:dyDescent="0.25">
      <c r="A51" t="s">
        <v>162</v>
      </c>
      <c r="B51" t="s">
        <v>163</v>
      </c>
      <c r="C51" s="17">
        <v>44088</v>
      </c>
      <c r="D51" s="7">
        <v>70000</v>
      </c>
      <c r="E51" t="s">
        <v>164</v>
      </c>
      <c r="F51" t="s">
        <v>30</v>
      </c>
      <c r="G51" s="7">
        <v>70000</v>
      </c>
      <c r="H51" s="7">
        <v>36380</v>
      </c>
      <c r="I51" s="12">
        <f>H51/G51*100</f>
        <v>51.971428571428568</v>
      </c>
      <c r="J51" s="12">
        <f t="shared" si="0"/>
        <v>2.191632553944352</v>
      </c>
      <c r="K51" s="7">
        <v>72768</v>
      </c>
      <c r="L51" s="7">
        <v>26370</v>
      </c>
      <c r="M51" s="7">
        <f>G51-L51</f>
        <v>43630</v>
      </c>
      <c r="N51" s="7">
        <v>62700</v>
      </c>
      <c r="O51" s="22">
        <f>M51/N51</f>
        <v>0.69585326953748006</v>
      </c>
      <c r="P51" s="27">
        <v>766</v>
      </c>
      <c r="Q51" s="32">
        <f>M51/P51</f>
        <v>56.958224543080938</v>
      </c>
      <c r="R51" s="37" t="s">
        <v>151</v>
      </c>
      <c r="S51" s="42">
        <f>ABS(O2406-O51)*100</f>
        <v>63.853386735186135</v>
      </c>
      <c r="T51" t="s">
        <v>79</v>
      </c>
      <c r="V51" s="7">
        <v>25000</v>
      </c>
      <c r="W51" t="s">
        <v>33</v>
      </c>
      <c r="X51" s="17" t="s">
        <v>34</v>
      </c>
      <c r="Z51" t="s">
        <v>152</v>
      </c>
      <c r="AA51">
        <v>407</v>
      </c>
      <c r="AB51">
        <v>60</v>
      </c>
    </row>
    <row r="52" spans="1:28" x14ac:dyDescent="0.25">
      <c r="A52" t="s">
        <v>165</v>
      </c>
      <c r="B52" t="s">
        <v>163</v>
      </c>
      <c r="C52" s="17">
        <v>44022</v>
      </c>
      <c r="D52" s="7">
        <v>68000</v>
      </c>
      <c r="E52" t="s">
        <v>29</v>
      </c>
      <c r="F52" t="s">
        <v>30</v>
      </c>
      <c r="G52" s="7">
        <v>68000</v>
      </c>
      <c r="H52" s="7">
        <v>36850</v>
      </c>
      <c r="I52" s="12">
        <f>H52/G52*100</f>
        <v>54.191176470588232</v>
      </c>
      <c r="J52" s="12">
        <f t="shared" si="0"/>
        <v>4.4113804531040159</v>
      </c>
      <c r="K52" s="7">
        <v>73692</v>
      </c>
      <c r="L52" s="7">
        <v>26370</v>
      </c>
      <c r="M52" s="7">
        <f>G52-L52</f>
        <v>41630</v>
      </c>
      <c r="N52" s="7">
        <v>63948.6484375</v>
      </c>
      <c r="O52" s="22">
        <f>M52/N52</f>
        <v>0.65099108452130838</v>
      </c>
      <c r="P52" s="27">
        <v>784</v>
      </c>
      <c r="Q52" s="32">
        <f>M52/P52</f>
        <v>53.099489795918366</v>
      </c>
      <c r="R52" s="37" t="s">
        <v>151</v>
      </c>
      <c r="S52" s="42">
        <f>ABS(O2406-O52)*100</f>
        <v>68.339605236803308</v>
      </c>
      <c r="T52" t="s">
        <v>79</v>
      </c>
      <c r="V52" s="7">
        <v>25000</v>
      </c>
      <c r="W52" t="s">
        <v>33</v>
      </c>
      <c r="X52" s="17" t="s">
        <v>34</v>
      </c>
      <c r="Z52" t="s">
        <v>152</v>
      </c>
      <c r="AA52">
        <v>407</v>
      </c>
      <c r="AB52">
        <v>60</v>
      </c>
    </row>
    <row r="53" spans="1:28" x14ac:dyDescent="0.25">
      <c r="A53" t="s">
        <v>166</v>
      </c>
      <c r="B53" t="s">
        <v>167</v>
      </c>
      <c r="C53" s="17">
        <v>43761</v>
      </c>
      <c r="D53" s="7">
        <v>155000</v>
      </c>
      <c r="E53" t="s">
        <v>29</v>
      </c>
      <c r="F53" t="s">
        <v>30</v>
      </c>
      <c r="G53" s="7">
        <v>155000</v>
      </c>
      <c r="H53" s="7">
        <v>87210</v>
      </c>
      <c r="I53" s="12">
        <f>H53/G53*100</f>
        <v>56.264516129032259</v>
      </c>
      <c r="J53" s="12">
        <f t="shared" si="0"/>
        <v>6.4847201115480431</v>
      </c>
      <c r="K53" s="7">
        <v>174424</v>
      </c>
      <c r="L53" s="7">
        <v>26230</v>
      </c>
      <c r="M53" s="7">
        <f>G53-L53</f>
        <v>128770</v>
      </c>
      <c r="N53" s="7">
        <v>154368.75</v>
      </c>
      <c r="O53" s="22">
        <f>M53/N53</f>
        <v>0.83417142394428923</v>
      </c>
      <c r="P53" s="27">
        <v>1821</v>
      </c>
      <c r="Q53" s="32">
        <f>M53/P53</f>
        <v>70.713893465129047</v>
      </c>
      <c r="R53" s="37" t="s">
        <v>168</v>
      </c>
      <c r="S53" s="42">
        <f>ABS(O2406-O53)*100</f>
        <v>50.021571294505222</v>
      </c>
      <c r="T53" t="s">
        <v>169</v>
      </c>
      <c r="V53" s="7">
        <v>25000</v>
      </c>
      <c r="W53" t="s">
        <v>33</v>
      </c>
      <c r="X53" s="17" t="s">
        <v>34</v>
      </c>
      <c r="Z53" t="s">
        <v>152</v>
      </c>
      <c r="AA53">
        <v>407</v>
      </c>
      <c r="AB53">
        <v>65</v>
      </c>
    </row>
    <row r="54" spans="1:28" x14ac:dyDescent="0.25">
      <c r="A54" t="s">
        <v>170</v>
      </c>
      <c r="B54" t="s">
        <v>167</v>
      </c>
      <c r="C54" s="17">
        <v>43983</v>
      </c>
      <c r="D54" s="7">
        <v>100010</v>
      </c>
      <c r="E54" t="s">
        <v>29</v>
      </c>
      <c r="F54" t="s">
        <v>30</v>
      </c>
      <c r="G54" s="7">
        <v>100010</v>
      </c>
      <c r="H54" s="7">
        <v>52580</v>
      </c>
      <c r="I54" s="12">
        <f>H54/G54*100</f>
        <v>52.574742525747418</v>
      </c>
      <c r="J54" s="12">
        <f t="shared" si="0"/>
        <v>2.7949465082632017</v>
      </c>
      <c r="K54" s="7">
        <v>105161</v>
      </c>
      <c r="L54" s="7">
        <v>26230</v>
      </c>
      <c r="M54" s="7">
        <f>G54-L54</f>
        <v>73780</v>
      </c>
      <c r="N54" s="7">
        <v>82219.7890625</v>
      </c>
      <c r="O54" s="22">
        <f>M54/N54</f>
        <v>0.89735087916505807</v>
      </c>
      <c r="P54" s="27">
        <v>903</v>
      </c>
      <c r="Q54" s="32">
        <f>M54/P54</f>
        <v>81.705426356589143</v>
      </c>
      <c r="R54" s="37" t="s">
        <v>168</v>
      </c>
      <c r="S54" s="42">
        <f>ABS(O2406-O54)*100</f>
        <v>43.703625772428332</v>
      </c>
      <c r="T54" t="s">
        <v>169</v>
      </c>
      <c r="V54" s="7">
        <v>25000</v>
      </c>
      <c r="W54" t="s">
        <v>33</v>
      </c>
      <c r="X54" s="17" t="s">
        <v>34</v>
      </c>
      <c r="Z54" t="s">
        <v>152</v>
      </c>
      <c r="AA54">
        <v>407</v>
      </c>
      <c r="AB54">
        <v>65</v>
      </c>
    </row>
    <row r="55" spans="1:28" x14ac:dyDescent="0.25">
      <c r="A55" t="s">
        <v>171</v>
      </c>
      <c r="B55" t="s">
        <v>167</v>
      </c>
      <c r="C55" s="17">
        <v>43672</v>
      </c>
      <c r="D55" s="7">
        <v>155000</v>
      </c>
      <c r="E55" t="s">
        <v>29</v>
      </c>
      <c r="F55" t="s">
        <v>30</v>
      </c>
      <c r="G55" s="7">
        <v>155000</v>
      </c>
      <c r="H55" s="7">
        <v>71010</v>
      </c>
      <c r="I55" s="12">
        <f>H55/G55*100</f>
        <v>45.812903225806451</v>
      </c>
      <c r="J55" s="12">
        <f t="shared" si="0"/>
        <v>3.9668927916777648</v>
      </c>
      <c r="K55" s="7">
        <v>142017</v>
      </c>
      <c r="L55" s="7">
        <v>26230</v>
      </c>
      <c r="M55" s="7">
        <f>G55-L55</f>
        <v>128770</v>
      </c>
      <c r="N55" s="7">
        <v>120611.4609375</v>
      </c>
      <c r="O55" s="22">
        <f>M55/N55</f>
        <v>1.0676431493249858</v>
      </c>
      <c r="P55" s="27">
        <v>1379</v>
      </c>
      <c r="Q55" s="32">
        <f>M55/P55</f>
        <v>93.379260333575061</v>
      </c>
      <c r="R55" s="37" t="s">
        <v>168</v>
      </c>
      <c r="S55" s="42">
        <f>ABS(O2406-O55)*100</f>
        <v>26.674398756435558</v>
      </c>
      <c r="T55" t="s">
        <v>169</v>
      </c>
      <c r="V55" s="7">
        <v>25000</v>
      </c>
      <c r="W55" t="s">
        <v>33</v>
      </c>
      <c r="X55" s="17" t="s">
        <v>34</v>
      </c>
      <c r="Z55" t="s">
        <v>152</v>
      </c>
      <c r="AA55">
        <v>407</v>
      </c>
      <c r="AB55">
        <v>65</v>
      </c>
    </row>
    <row r="56" spans="1:28" x14ac:dyDescent="0.25">
      <c r="A56" t="s">
        <v>172</v>
      </c>
      <c r="B56" t="s">
        <v>167</v>
      </c>
      <c r="C56" s="17">
        <v>43889</v>
      </c>
      <c r="D56" s="7">
        <v>149250</v>
      </c>
      <c r="E56" t="s">
        <v>29</v>
      </c>
      <c r="F56" t="s">
        <v>30</v>
      </c>
      <c r="G56" s="7">
        <v>149250</v>
      </c>
      <c r="H56" s="7">
        <v>71010</v>
      </c>
      <c r="I56" s="12">
        <f>H56/G56*100</f>
        <v>47.577889447236181</v>
      </c>
      <c r="J56" s="12">
        <f t="shared" si="0"/>
        <v>2.2019065702480347</v>
      </c>
      <c r="K56" s="7">
        <v>142017</v>
      </c>
      <c r="L56" s="7">
        <v>26230</v>
      </c>
      <c r="M56" s="7">
        <f>G56-L56</f>
        <v>123020</v>
      </c>
      <c r="N56" s="7">
        <v>120611.4609375</v>
      </c>
      <c r="O56" s="22">
        <f>M56/N56</f>
        <v>1.0199694045970316</v>
      </c>
      <c r="P56" s="27">
        <v>1379</v>
      </c>
      <c r="Q56" s="32">
        <f>M56/P56</f>
        <v>89.209572153734584</v>
      </c>
      <c r="R56" s="37" t="s">
        <v>168</v>
      </c>
      <c r="S56" s="42">
        <f>ABS(O2406-O56)*100</f>
        <v>31.441773229230986</v>
      </c>
      <c r="T56" t="s">
        <v>169</v>
      </c>
      <c r="V56" s="7">
        <v>25000</v>
      </c>
      <c r="W56" t="s">
        <v>33</v>
      </c>
      <c r="X56" s="17" t="s">
        <v>34</v>
      </c>
      <c r="Z56" t="s">
        <v>152</v>
      </c>
      <c r="AA56">
        <v>407</v>
      </c>
      <c r="AB56">
        <v>65</v>
      </c>
    </row>
    <row r="57" spans="1:28" x14ac:dyDescent="0.25">
      <c r="A57" t="s">
        <v>173</v>
      </c>
      <c r="B57" t="s">
        <v>167</v>
      </c>
      <c r="C57" s="17">
        <v>43902</v>
      </c>
      <c r="D57" s="7">
        <v>132600</v>
      </c>
      <c r="E57" t="s">
        <v>29</v>
      </c>
      <c r="F57" t="s">
        <v>30</v>
      </c>
      <c r="G57" s="7">
        <v>132600</v>
      </c>
      <c r="H57" s="7">
        <v>71010</v>
      </c>
      <c r="I57" s="12">
        <f>H57/G57*100</f>
        <v>53.552036199095021</v>
      </c>
      <c r="J57" s="12">
        <f t="shared" si="0"/>
        <v>3.7722401816108047</v>
      </c>
      <c r="K57" s="7">
        <v>142017</v>
      </c>
      <c r="L57" s="7">
        <v>26230</v>
      </c>
      <c r="M57" s="7">
        <f>G57-L57</f>
        <v>106370</v>
      </c>
      <c r="N57" s="7">
        <v>120611.4609375</v>
      </c>
      <c r="O57" s="22">
        <f>M57/N57</f>
        <v>0.88192282203695527</v>
      </c>
      <c r="P57" s="27">
        <v>1379</v>
      </c>
      <c r="Q57" s="32">
        <f>M57/P57</f>
        <v>77.13560551124003</v>
      </c>
      <c r="R57" s="37" t="s">
        <v>168</v>
      </c>
      <c r="S57" s="42">
        <f>ABS(O2406-O57)*100</f>
        <v>45.246431485238617</v>
      </c>
      <c r="T57" t="s">
        <v>169</v>
      </c>
      <c r="V57" s="7">
        <v>25000</v>
      </c>
      <c r="W57" t="s">
        <v>33</v>
      </c>
      <c r="X57" s="17" t="s">
        <v>34</v>
      </c>
      <c r="Z57" t="s">
        <v>152</v>
      </c>
      <c r="AA57">
        <v>407</v>
      </c>
      <c r="AB57">
        <v>65</v>
      </c>
    </row>
    <row r="58" spans="1:28" x14ac:dyDescent="0.25">
      <c r="A58" t="s">
        <v>174</v>
      </c>
      <c r="B58" t="s">
        <v>167</v>
      </c>
      <c r="C58" s="17">
        <v>43980</v>
      </c>
      <c r="D58" s="7">
        <v>142500</v>
      </c>
      <c r="E58" t="s">
        <v>29</v>
      </c>
      <c r="F58" t="s">
        <v>30</v>
      </c>
      <c r="G58" s="7">
        <v>142500</v>
      </c>
      <c r="H58" s="7">
        <v>71010</v>
      </c>
      <c r="I58" s="12">
        <f>H58/G58*100</f>
        <v>49.831578947368421</v>
      </c>
      <c r="J58" s="12">
        <f t="shared" si="0"/>
        <v>5.178292988420452E-2</v>
      </c>
      <c r="K58" s="7">
        <v>142017</v>
      </c>
      <c r="L58" s="7">
        <v>26230</v>
      </c>
      <c r="M58" s="7">
        <f>G58-L58</f>
        <v>116270</v>
      </c>
      <c r="N58" s="7">
        <v>120611.4609375</v>
      </c>
      <c r="O58" s="22">
        <f>M58/N58</f>
        <v>0.96400457382943305</v>
      </c>
      <c r="P58" s="27">
        <v>1379</v>
      </c>
      <c r="Q58" s="32">
        <f>M58/P58</f>
        <v>84.314720812182742</v>
      </c>
      <c r="R58" s="37" t="s">
        <v>168</v>
      </c>
      <c r="S58" s="42">
        <f>ABS(O2406-O58)*100</f>
        <v>37.038256305990835</v>
      </c>
      <c r="T58" t="s">
        <v>169</v>
      </c>
      <c r="V58" s="7">
        <v>25000</v>
      </c>
      <c r="W58" t="s">
        <v>33</v>
      </c>
      <c r="X58" s="17" t="s">
        <v>34</v>
      </c>
      <c r="Z58" t="s">
        <v>152</v>
      </c>
      <c r="AA58">
        <v>407</v>
      </c>
      <c r="AB58">
        <v>65</v>
      </c>
    </row>
    <row r="59" spans="1:28" x14ac:dyDescent="0.25">
      <c r="A59" t="s">
        <v>175</v>
      </c>
      <c r="B59" t="s">
        <v>167</v>
      </c>
      <c r="C59" s="17">
        <v>43696</v>
      </c>
      <c r="D59" s="7">
        <v>150000</v>
      </c>
      <c r="E59" t="s">
        <v>29</v>
      </c>
      <c r="F59" t="s">
        <v>30</v>
      </c>
      <c r="G59" s="7">
        <v>150000</v>
      </c>
      <c r="H59" s="7">
        <v>71010</v>
      </c>
      <c r="I59" s="12">
        <f>H59/G59*100</f>
        <v>47.339999999999996</v>
      </c>
      <c r="J59" s="12">
        <f t="shared" si="0"/>
        <v>2.4397960174842197</v>
      </c>
      <c r="K59" s="7">
        <v>142017</v>
      </c>
      <c r="L59" s="7">
        <v>26230</v>
      </c>
      <c r="M59" s="7">
        <f>G59-L59</f>
        <v>123770</v>
      </c>
      <c r="N59" s="7">
        <v>120611.4609375</v>
      </c>
      <c r="O59" s="22">
        <f>M59/N59</f>
        <v>1.0261877191267648</v>
      </c>
      <c r="P59" s="27">
        <v>1379</v>
      </c>
      <c r="Q59" s="32">
        <f>M59/P59</f>
        <v>89.753444525018125</v>
      </c>
      <c r="R59" s="37" t="s">
        <v>168</v>
      </c>
      <c r="S59" s="42">
        <f>ABS(O2406-O59)*100</f>
        <v>30.819941776257664</v>
      </c>
      <c r="T59" t="s">
        <v>169</v>
      </c>
      <c r="V59" s="7">
        <v>25000</v>
      </c>
      <c r="W59" t="s">
        <v>33</v>
      </c>
      <c r="X59" s="17" t="s">
        <v>34</v>
      </c>
      <c r="Z59" t="s">
        <v>152</v>
      </c>
      <c r="AA59">
        <v>407</v>
      </c>
      <c r="AB59">
        <v>65</v>
      </c>
    </row>
    <row r="60" spans="1:28" x14ac:dyDescent="0.25">
      <c r="A60" t="s">
        <v>176</v>
      </c>
      <c r="B60" t="s">
        <v>177</v>
      </c>
      <c r="C60" s="17">
        <v>44139</v>
      </c>
      <c r="D60" s="7">
        <v>155000</v>
      </c>
      <c r="E60" t="s">
        <v>29</v>
      </c>
      <c r="F60" t="s">
        <v>30</v>
      </c>
      <c r="G60" s="7">
        <v>155000</v>
      </c>
      <c r="H60" s="7">
        <v>71010</v>
      </c>
      <c r="I60" s="12">
        <f>H60/G60*100</f>
        <v>45.812903225806451</v>
      </c>
      <c r="J60" s="12">
        <f t="shared" si="0"/>
        <v>3.9668927916777648</v>
      </c>
      <c r="K60" s="7">
        <v>142017</v>
      </c>
      <c r="L60" s="7">
        <v>26230</v>
      </c>
      <c r="M60" s="7">
        <f>G60-L60</f>
        <v>128770</v>
      </c>
      <c r="N60" s="7">
        <v>120611.4609375</v>
      </c>
      <c r="O60" s="22">
        <f>M60/N60</f>
        <v>1.0676431493249858</v>
      </c>
      <c r="P60" s="27">
        <v>1379</v>
      </c>
      <c r="Q60" s="32">
        <f>M60/P60</f>
        <v>93.379260333575061</v>
      </c>
      <c r="R60" s="37" t="s">
        <v>168</v>
      </c>
      <c r="S60" s="42">
        <f>ABS(O2406-O60)*100</f>
        <v>26.674398756435558</v>
      </c>
      <c r="T60" t="s">
        <v>169</v>
      </c>
      <c r="V60" s="7">
        <v>25000</v>
      </c>
      <c r="W60" t="s">
        <v>33</v>
      </c>
      <c r="X60" s="17" t="s">
        <v>34</v>
      </c>
      <c r="Z60" t="s">
        <v>152</v>
      </c>
      <c r="AA60">
        <v>407</v>
      </c>
      <c r="AB60">
        <v>65</v>
      </c>
    </row>
    <row r="61" spans="1:28" x14ac:dyDescent="0.25">
      <c r="A61" t="s">
        <v>178</v>
      </c>
      <c r="B61" t="s">
        <v>177</v>
      </c>
      <c r="C61" s="17">
        <v>43696</v>
      </c>
      <c r="D61" s="7">
        <v>145000</v>
      </c>
      <c r="E61" t="s">
        <v>29</v>
      </c>
      <c r="F61" t="s">
        <v>30</v>
      </c>
      <c r="G61" s="7">
        <v>145000</v>
      </c>
      <c r="H61" s="7">
        <v>71010</v>
      </c>
      <c r="I61" s="12">
        <f>H61/G61*100</f>
        <v>48.972413793103449</v>
      </c>
      <c r="J61" s="12">
        <f t="shared" si="0"/>
        <v>0.8073822243807669</v>
      </c>
      <c r="K61" s="7">
        <v>142017</v>
      </c>
      <c r="L61" s="7">
        <v>26230</v>
      </c>
      <c r="M61" s="7">
        <f>G61-L61</f>
        <v>118770</v>
      </c>
      <c r="N61" s="7">
        <v>120611.4609375</v>
      </c>
      <c r="O61" s="22">
        <f>M61/N61</f>
        <v>0.98473228892854359</v>
      </c>
      <c r="P61" s="27">
        <v>1379</v>
      </c>
      <c r="Q61" s="32">
        <f>M61/P61</f>
        <v>86.127628716461203</v>
      </c>
      <c r="R61" s="37" t="s">
        <v>168</v>
      </c>
      <c r="S61" s="42">
        <f>ABS(O2406-O61)*100</f>
        <v>34.965484796079785</v>
      </c>
      <c r="T61" t="s">
        <v>169</v>
      </c>
      <c r="V61" s="7">
        <v>25000</v>
      </c>
      <c r="W61" t="s">
        <v>33</v>
      </c>
      <c r="X61" s="17" t="s">
        <v>34</v>
      </c>
      <c r="Z61" t="s">
        <v>152</v>
      </c>
      <c r="AA61">
        <v>407</v>
      </c>
      <c r="AB61">
        <v>65</v>
      </c>
    </row>
    <row r="62" spans="1:28" x14ac:dyDescent="0.25">
      <c r="A62" t="s">
        <v>179</v>
      </c>
      <c r="B62" t="s">
        <v>177</v>
      </c>
      <c r="C62" s="17">
        <v>43825</v>
      </c>
      <c r="D62" s="7">
        <v>152000</v>
      </c>
      <c r="E62" t="s">
        <v>29</v>
      </c>
      <c r="F62" t="s">
        <v>30</v>
      </c>
      <c r="G62" s="7">
        <v>152000</v>
      </c>
      <c r="H62" s="7">
        <v>71070</v>
      </c>
      <c r="I62" s="12">
        <f>H62/G62*100</f>
        <v>46.756578947368425</v>
      </c>
      <c r="J62" s="12">
        <f t="shared" si="0"/>
        <v>3.0232170701157912</v>
      </c>
      <c r="K62" s="7">
        <v>142148</v>
      </c>
      <c r="L62" s="7">
        <v>26230</v>
      </c>
      <c r="M62" s="7">
        <f>G62-L62</f>
        <v>125770</v>
      </c>
      <c r="N62" s="7">
        <v>120747.9140625</v>
      </c>
      <c r="O62" s="22">
        <f>M62/N62</f>
        <v>1.0415914922960949</v>
      </c>
      <c r="P62" s="27">
        <v>1381</v>
      </c>
      <c r="Q62" s="32">
        <f>M62/P62</f>
        <v>91.071687183200581</v>
      </c>
      <c r="R62" s="37" t="s">
        <v>168</v>
      </c>
      <c r="S62" s="42">
        <f>ABS(O2406-O62)*100</f>
        <v>29.279564459324646</v>
      </c>
      <c r="T62" t="s">
        <v>169</v>
      </c>
      <c r="V62" s="7">
        <v>25000</v>
      </c>
      <c r="W62" t="s">
        <v>33</v>
      </c>
      <c r="X62" s="17" t="s">
        <v>34</v>
      </c>
      <c r="Z62" t="s">
        <v>152</v>
      </c>
      <c r="AA62">
        <v>407</v>
      </c>
      <c r="AB62">
        <v>65</v>
      </c>
    </row>
    <row r="63" spans="1:28" x14ac:dyDescent="0.25">
      <c r="A63" t="s">
        <v>180</v>
      </c>
      <c r="B63" t="s">
        <v>181</v>
      </c>
      <c r="C63" s="17">
        <v>44231</v>
      </c>
      <c r="D63" s="7">
        <v>179000</v>
      </c>
      <c r="E63" t="s">
        <v>29</v>
      </c>
      <c r="F63" t="s">
        <v>30</v>
      </c>
      <c r="G63" s="7">
        <v>179000</v>
      </c>
      <c r="H63" s="7">
        <v>85430</v>
      </c>
      <c r="I63" s="12">
        <f>H63/G63*100</f>
        <v>47.726256983240219</v>
      </c>
      <c r="J63" s="12">
        <f t="shared" si="0"/>
        <v>2.0535390342439968</v>
      </c>
      <c r="K63" s="7">
        <v>170858</v>
      </c>
      <c r="L63" s="7">
        <v>26230</v>
      </c>
      <c r="M63" s="7">
        <f>G63-L63</f>
        <v>152770</v>
      </c>
      <c r="N63" s="7">
        <v>150654.171875</v>
      </c>
      <c r="O63" s="22">
        <f>M63/N63</f>
        <v>1.0140442717162559</v>
      </c>
      <c r="P63" s="27">
        <v>1821</v>
      </c>
      <c r="Q63" s="32">
        <f>M63/P63</f>
        <v>83.893465129049972</v>
      </c>
      <c r="R63" s="37" t="s">
        <v>168</v>
      </c>
      <c r="S63" s="42">
        <f>ABS(O2406-O63)*100</f>
        <v>32.034286517308551</v>
      </c>
      <c r="T63" t="s">
        <v>169</v>
      </c>
      <c r="V63" s="7">
        <v>25000</v>
      </c>
      <c r="W63" t="s">
        <v>33</v>
      </c>
      <c r="X63" s="17" t="s">
        <v>34</v>
      </c>
      <c r="Z63" t="s">
        <v>152</v>
      </c>
      <c r="AA63">
        <v>407</v>
      </c>
      <c r="AB63">
        <v>65</v>
      </c>
    </row>
    <row r="64" spans="1:28" x14ac:dyDescent="0.25">
      <c r="A64" t="s">
        <v>182</v>
      </c>
      <c r="B64" t="s">
        <v>181</v>
      </c>
      <c r="C64" s="17">
        <v>43600</v>
      </c>
      <c r="D64" s="7">
        <v>126000</v>
      </c>
      <c r="E64" t="s">
        <v>29</v>
      </c>
      <c r="F64" t="s">
        <v>30</v>
      </c>
      <c r="G64" s="7">
        <v>126000</v>
      </c>
      <c r="H64" s="7">
        <v>71010</v>
      </c>
      <c r="I64" s="12">
        <f>H64/G64*100</f>
        <v>56.357142857142861</v>
      </c>
      <c r="J64" s="12">
        <f t="shared" si="0"/>
        <v>6.5773468396586452</v>
      </c>
      <c r="K64" s="7">
        <v>142017</v>
      </c>
      <c r="L64" s="7">
        <v>26230</v>
      </c>
      <c r="M64" s="7">
        <f>G64-L64</f>
        <v>99770</v>
      </c>
      <c r="N64" s="7">
        <v>120611.4609375</v>
      </c>
      <c r="O64" s="22">
        <f>M64/N64</f>
        <v>0.82720165417530345</v>
      </c>
      <c r="P64" s="27">
        <v>1379</v>
      </c>
      <c r="Q64" s="32">
        <f>M64/P64</f>
        <v>72.349528643944893</v>
      </c>
      <c r="R64" s="37" t="s">
        <v>168</v>
      </c>
      <c r="S64" s="42">
        <f>ABS(O2406-O64)*100</f>
        <v>50.718548271403797</v>
      </c>
      <c r="T64" t="s">
        <v>169</v>
      </c>
      <c r="V64" s="7">
        <v>25000</v>
      </c>
      <c r="W64" t="s">
        <v>33</v>
      </c>
      <c r="X64" s="17" t="s">
        <v>34</v>
      </c>
      <c r="Z64" t="s">
        <v>152</v>
      </c>
      <c r="AA64">
        <v>407</v>
      </c>
      <c r="AB64">
        <v>65</v>
      </c>
    </row>
    <row r="65" spans="1:28" x14ac:dyDescent="0.25">
      <c r="A65" t="s">
        <v>183</v>
      </c>
      <c r="B65" t="s">
        <v>181</v>
      </c>
      <c r="C65" s="17">
        <v>44096</v>
      </c>
      <c r="D65" s="7">
        <v>142000</v>
      </c>
      <c r="E65" t="s">
        <v>29</v>
      </c>
      <c r="F65" t="s">
        <v>30</v>
      </c>
      <c r="G65" s="7">
        <v>142000</v>
      </c>
      <c r="H65" s="7">
        <v>71010</v>
      </c>
      <c r="I65" s="12">
        <f>H65/G65*100</f>
        <v>50.007042253521128</v>
      </c>
      <c r="J65" s="12">
        <f t="shared" si="0"/>
        <v>0.22724623603691185</v>
      </c>
      <c r="K65" s="7">
        <v>142017</v>
      </c>
      <c r="L65" s="7">
        <v>26230</v>
      </c>
      <c r="M65" s="7">
        <f>G65-L65</f>
        <v>115770</v>
      </c>
      <c r="N65" s="7">
        <v>120611.4609375</v>
      </c>
      <c r="O65" s="22">
        <f>M65/N65</f>
        <v>0.95985903080961099</v>
      </c>
      <c r="P65" s="27">
        <v>1379</v>
      </c>
      <c r="Q65" s="32">
        <f>M65/P65</f>
        <v>83.952139231327052</v>
      </c>
      <c r="R65" s="37" t="s">
        <v>168</v>
      </c>
      <c r="S65" s="42">
        <f>ABS(O2406-O65)*100</f>
        <v>37.452810607973042</v>
      </c>
      <c r="T65" t="s">
        <v>169</v>
      </c>
      <c r="V65" s="7">
        <v>25000</v>
      </c>
      <c r="W65" t="s">
        <v>33</v>
      </c>
      <c r="X65" s="17" t="s">
        <v>34</v>
      </c>
      <c r="Z65" t="s">
        <v>152</v>
      </c>
      <c r="AA65">
        <v>407</v>
      </c>
      <c r="AB65">
        <v>65</v>
      </c>
    </row>
    <row r="66" spans="1:28" x14ac:dyDescent="0.25">
      <c r="A66" t="s">
        <v>184</v>
      </c>
      <c r="B66" t="s">
        <v>185</v>
      </c>
      <c r="C66" s="17">
        <v>43643</v>
      </c>
      <c r="D66" s="7">
        <v>270000</v>
      </c>
      <c r="E66" t="s">
        <v>29</v>
      </c>
      <c r="F66" t="s">
        <v>30</v>
      </c>
      <c r="G66" s="7">
        <v>270000</v>
      </c>
      <c r="H66" s="7">
        <v>174100</v>
      </c>
      <c r="I66" s="12">
        <f>H66/G66*100</f>
        <v>64.481481481481481</v>
      </c>
      <c r="J66" s="12">
        <f t="shared" si="0"/>
        <v>14.701685463997265</v>
      </c>
      <c r="K66" s="7">
        <v>348199</v>
      </c>
      <c r="L66" s="7">
        <v>47206</v>
      </c>
      <c r="M66" s="7">
        <f>G66-L66</f>
        <v>222794</v>
      </c>
      <c r="N66" s="7">
        <v>162698.921875</v>
      </c>
      <c r="O66" s="22">
        <f>M66/N66</f>
        <v>1.3693637144760582</v>
      </c>
      <c r="P66" s="27">
        <v>2203</v>
      </c>
      <c r="Q66" s="32">
        <f>M66/P66</f>
        <v>101.13209260099863</v>
      </c>
      <c r="R66" s="37" t="s">
        <v>186</v>
      </c>
      <c r="S66" s="42">
        <f>ABS(O2406-O66)*100</f>
        <v>3.4976577586716795</v>
      </c>
      <c r="T66" t="s">
        <v>43</v>
      </c>
      <c r="V66" s="7">
        <v>38870</v>
      </c>
      <c r="W66" t="s">
        <v>33</v>
      </c>
      <c r="X66" s="17" t="s">
        <v>34</v>
      </c>
      <c r="Z66" t="s">
        <v>187</v>
      </c>
      <c r="AA66">
        <v>401</v>
      </c>
      <c r="AB66">
        <v>43</v>
      </c>
    </row>
    <row r="67" spans="1:28" x14ac:dyDescent="0.25">
      <c r="A67" t="s">
        <v>188</v>
      </c>
      <c r="B67" t="s">
        <v>189</v>
      </c>
      <c r="C67" s="17">
        <v>44112</v>
      </c>
      <c r="D67" s="7">
        <v>256000</v>
      </c>
      <c r="E67" t="s">
        <v>29</v>
      </c>
      <c r="F67" t="s">
        <v>30</v>
      </c>
      <c r="G67" s="7">
        <v>256000</v>
      </c>
      <c r="H67" s="7">
        <v>118170</v>
      </c>
      <c r="I67" s="12">
        <f>H67/G67*100</f>
        <v>46.16015625</v>
      </c>
      <c r="J67" s="12">
        <f t="shared" ref="J67:J130" si="1">+ABS(I67-$I$2411)</f>
        <v>3.619639767484216</v>
      </c>
      <c r="K67" s="7">
        <v>236340</v>
      </c>
      <c r="L67" s="7">
        <v>41916</v>
      </c>
      <c r="M67" s="7">
        <f>G67-L67</f>
        <v>214084</v>
      </c>
      <c r="N67" s="7">
        <v>105094.0546875</v>
      </c>
      <c r="O67" s="22">
        <f>M67/N67</f>
        <v>2.0370705139941983</v>
      </c>
      <c r="P67" s="27">
        <v>1525</v>
      </c>
      <c r="Q67" s="32">
        <f>M67/P67</f>
        <v>140.38295081967212</v>
      </c>
      <c r="R67" s="37" t="s">
        <v>186</v>
      </c>
      <c r="S67" s="42">
        <f>ABS(O2406-O67)*100</f>
        <v>70.268337710485682</v>
      </c>
      <c r="T67" t="s">
        <v>43</v>
      </c>
      <c r="V67" s="7">
        <v>38870</v>
      </c>
      <c r="W67" t="s">
        <v>33</v>
      </c>
      <c r="X67" s="17" t="s">
        <v>34</v>
      </c>
      <c r="Z67" t="s">
        <v>187</v>
      </c>
      <c r="AA67">
        <v>401</v>
      </c>
      <c r="AB67">
        <v>43</v>
      </c>
    </row>
    <row r="68" spans="1:28" x14ac:dyDescent="0.25">
      <c r="A68" t="s">
        <v>190</v>
      </c>
      <c r="B68" t="s">
        <v>191</v>
      </c>
      <c r="C68" s="17">
        <v>43724</v>
      </c>
      <c r="D68" s="7">
        <v>240000</v>
      </c>
      <c r="E68" t="s">
        <v>29</v>
      </c>
      <c r="F68" t="s">
        <v>30</v>
      </c>
      <c r="G68" s="7">
        <v>240000</v>
      </c>
      <c r="H68" s="7">
        <v>131810</v>
      </c>
      <c r="I68" s="12">
        <f>H68/G68*100</f>
        <v>54.920833333333327</v>
      </c>
      <c r="J68" s="12">
        <f t="shared" si="1"/>
        <v>5.1410373158491112</v>
      </c>
      <c r="K68" s="7">
        <v>263619</v>
      </c>
      <c r="L68" s="7">
        <v>55173</v>
      </c>
      <c r="M68" s="7">
        <f>G68-L68</f>
        <v>184827</v>
      </c>
      <c r="N68" s="7">
        <v>112673.515625</v>
      </c>
      <c r="O68" s="22">
        <f>M68/N68</f>
        <v>1.6403766135703197</v>
      </c>
      <c r="P68" s="27">
        <v>1525</v>
      </c>
      <c r="Q68" s="32">
        <f>M68/P68</f>
        <v>121.19803278688525</v>
      </c>
      <c r="R68" s="37" t="s">
        <v>186</v>
      </c>
      <c r="S68" s="42">
        <f>ABS(O2406-O68)*100</f>
        <v>30.598947668097832</v>
      </c>
      <c r="T68" t="s">
        <v>43</v>
      </c>
      <c r="V68" s="7">
        <v>38870</v>
      </c>
      <c r="W68" t="s">
        <v>33</v>
      </c>
      <c r="X68" s="17" t="s">
        <v>34</v>
      </c>
      <c r="Z68" t="s">
        <v>187</v>
      </c>
      <c r="AA68">
        <v>401</v>
      </c>
      <c r="AB68">
        <v>45</v>
      </c>
    </row>
    <row r="69" spans="1:28" x14ac:dyDescent="0.25">
      <c r="A69" t="s">
        <v>192</v>
      </c>
      <c r="B69" t="s">
        <v>193</v>
      </c>
      <c r="C69" s="17">
        <v>43795</v>
      </c>
      <c r="D69" s="7">
        <v>245000</v>
      </c>
      <c r="E69" t="s">
        <v>29</v>
      </c>
      <c r="F69" t="s">
        <v>30</v>
      </c>
      <c r="G69" s="7">
        <v>245000</v>
      </c>
      <c r="H69" s="7">
        <v>124720</v>
      </c>
      <c r="I69" s="12">
        <f>H69/G69*100</f>
        <v>50.906122448979595</v>
      </c>
      <c r="J69" s="12">
        <f t="shared" si="1"/>
        <v>1.1263264314953787</v>
      </c>
      <c r="K69" s="7">
        <v>249439</v>
      </c>
      <c r="L69" s="7">
        <v>41486</v>
      </c>
      <c r="M69" s="7">
        <f>G69-L69</f>
        <v>203514</v>
      </c>
      <c r="N69" s="7">
        <v>112407.0234375</v>
      </c>
      <c r="O69" s="22">
        <f>M69/N69</f>
        <v>1.8105096441162936</v>
      </c>
      <c r="P69" s="27">
        <v>1525</v>
      </c>
      <c r="Q69" s="32">
        <f>M69/P69</f>
        <v>133.45180327868852</v>
      </c>
      <c r="R69" s="37" t="s">
        <v>186</v>
      </c>
      <c r="S69" s="42">
        <f>ABS(O2406-O69)*100</f>
        <v>47.612250722695215</v>
      </c>
      <c r="T69" t="s">
        <v>43</v>
      </c>
      <c r="V69" s="7">
        <v>38870</v>
      </c>
      <c r="W69" t="s">
        <v>33</v>
      </c>
      <c r="X69" s="17" t="s">
        <v>34</v>
      </c>
      <c r="Z69" t="s">
        <v>187</v>
      </c>
      <c r="AA69">
        <v>401</v>
      </c>
      <c r="AB69">
        <v>45</v>
      </c>
    </row>
    <row r="70" spans="1:28" x14ac:dyDescent="0.25">
      <c r="A70" t="s">
        <v>194</v>
      </c>
      <c r="B70" t="s">
        <v>195</v>
      </c>
      <c r="C70" s="17">
        <v>44104</v>
      </c>
      <c r="D70" s="7">
        <v>279900</v>
      </c>
      <c r="E70" t="s">
        <v>29</v>
      </c>
      <c r="F70" t="s">
        <v>30</v>
      </c>
      <c r="G70" s="7">
        <v>279900</v>
      </c>
      <c r="H70" s="7">
        <v>125410</v>
      </c>
      <c r="I70" s="12">
        <f>H70/G70*100</f>
        <v>44.805287602715254</v>
      </c>
      <c r="J70" s="12">
        <f t="shared" si="1"/>
        <v>4.9745084147689624</v>
      </c>
      <c r="K70" s="7">
        <v>250812</v>
      </c>
      <c r="L70" s="7">
        <v>42337</v>
      </c>
      <c r="M70" s="7">
        <f>G70-L70</f>
        <v>237563</v>
      </c>
      <c r="N70" s="7">
        <v>112689.1875</v>
      </c>
      <c r="O70" s="22">
        <f>M70/N70</f>
        <v>2.1081259459786237</v>
      </c>
      <c r="P70" s="27">
        <v>1525</v>
      </c>
      <c r="Q70" s="32">
        <f>M70/P70</f>
        <v>155.77901639344262</v>
      </c>
      <c r="R70" s="37" t="s">
        <v>186</v>
      </c>
      <c r="S70" s="42">
        <f>ABS(O2406-O70)*100</f>
        <v>77.373880908928228</v>
      </c>
      <c r="T70" t="s">
        <v>43</v>
      </c>
      <c r="V70" s="7">
        <v>38870</v>
      </c>
      <c r="W70" t="s">
        <v>33</v>
      </c>
      <c r="X70" s="17" t="s">
        <v>34</v>
      </c>
      <c r="Z70" t="s">
        <v>187</v>
      </c>
      <c r="AA70">
        <v>401</v>
      </c>
      <c r="AB70">
        <v>45</v>
      </c>
    </row>
    <row r="71" spans="1:28" x14ac:dyDescent="0.25">
      <c r="A71" t="s">
        <v>196</v>
      </c>
      <c r="B71" t="s">
        <v>197</v>
      </c>
      <c r="C71" s="17">
        <v>44092</v>
      </c>
      <c r="D71" s="7">
        <v>270000</v>
      </c>
      <c r="E71" t="s">
        <v>29</v>
      </c>
      <c r="F71" t="s">
        <v>30</v>
      </c>
      <c r="G71" s="7">
        <v>270000</v>
      </c>
      <c r="H71" s="7">
        <v>149020</v>
      </c>
      <c r="I71" s="12">
        <f>H71/G71*100</f>
        <v>55.19259259259259</v>
      </c>
      <c r="J71" s="12">
        <f t="shared" si="1"/>
        <v>5.4127965751083735</v>
      </c>
      <c r="K71" s="7">
        <v>298045</v>
      </c>
      <c r="L71" s="7">
        <v>43690</v>
      </c>
      <c r="M71" s="7">
        <f>G71-L71</f>
        <v>226310</v>
      </c>
      <c r="N71" s="7">
        <v>137489.1875</v>
      </c>
      <c r="O71" s="22">
        <f>M71/N71</f>
        <v>1.6460203461454015</v>
      </c>
      <c r="P71" s="27">
        <v>2270</v>
      </c>
      <c r="Q71" s="32">
        <f>M71/P71</f>
        <v>99.696035242290748</v>
      </c>
      <c r="R71" s="37" t="s">
        <v>186</v>
      </c>
      <c r="S71" s="42">
        <f>ABS(O2406-O71)*100</f>
        <v>31.163320925606008</v>
      </c>
      <c r="T71" t="s">
        <v>43</v>
      </c>
      <c r="V71" s="7">
        <v>38870</v>
      </c>
      <c r="W71" t="s">
        <v>33</v>
      </c>
      <c r="X71" s="17" t="s">
        <v>34</v>
      </c>
      <c r="Z71" t="s">
        <v>187</v>
      </c>
      <c r="AA71">
        <v>401</v>
      </c>
      <c r="AB71">
        <v>45</v>
      </c>
    </row>
    <row r="72" spans="1:28" x14ac:dyDescent="0.25">
      <c r="A72" t="s">
        <v>198</v>
      </c>
      <c r="B72" t="s">
        <v>199</v>
      </c>
      <c r="C72" s="17">
        <v>43830</v>
      </c>
      <c r="D72" s="7">
        <v>240000</v>
      </c>
      <c r="E72" t="s">
        <v>29</v>
      </c>
      <c r="F72" t="s">
        <v>30</v>
      </c>
      <c r="G72" s="7">
        <v>240000</v>
      </c>
      <c r="H72" s="7">
        <v>134460</v>
      </c>
      <c r="I72" s="12">
        <f>H72/G72*100</f>
        <v>56.025000000000006</v>
      </c>
      <c r="J72" s="12">
        <f t="shared" si="1"/>
        <v>6.2452039825157897</v>
      </c>
      <c r="K72" s="7">
        <v>268918</v>
      </c>
      <c r="L72" s="7">
        <v>41486</v>
      </c>
      <c r="M72" s="7">
        <f>G72-L72</f>
        <v>198514</v>
      </c>
      <c r="N72" s="7">
        <v>122936.21875</v>
      </c>
      <c r="O72" s="22">
        <f>M72/N72</f>
        <v>1.6147722942714959</v>
      </c>
      <c r="P72" s="27">
        <v>1525</v>
      </c>
      <c r="Q72" s="32">
        <f>M72/P72</f>
        <v>130.17311475409835</v>
      </c>
      <c r="R72" s="37" t="s">
        <v>186</v>
      </c>
      <c r="S72" s="42">
        <f>ABS(O2406-O72)*100</f>
        <v>28.038515738215452</v>
      </c>
      <c r="T72" t="s">
        <v>43</v>
      </c>
      <c r="V72" s="7">
        <v>38870</v>
      </c>
      <c r="W72" t="s">
        <v>33</v>
      </c>
      <c r="X72" s="17" t="s">
        <v>34</v>
      </c>
      <c r="Z72" t="s">
        <v>187</v>
      </c>
      <c r="AA72">
        <v>401</v>
      </c>
      <c r="AB72">
        <v>45</v>
      </c>
    </row>
    <row r="73" spans="1:28" x14ac:dyDescent="0.25">
      <c r="A73" t="s">
        <v>200</v>
      </c>
      <c r="B73" t="s">
        <v>201</v>
      </c>
      <c r="C73" s="17">
        <v>44011</v>
      </c>
      <c r="D73" s="7">
        <v>275000</v>
      </c>
      <c r="E73" t="s">
        <v>29</v>
      </c>
      <c r="F73" t="s">
        <v>30</v>
      </c>
      <c r="G73" s="7">
        <v>275000</v>
      </c>
      <c r="H73" s="7">
        <v>127670</v>
      </c>
      <c r="I73" s="12">
        <f>H73/G73*100</f>
        <v>46.425454545454549</v>
      </c>
      <c r="J73" s="12">
        <f t="shared" si="1"/>
        <v>3.3543414720296667</v>
      </c>
      <c r="K73" s="7">
        <v>255330</v>
      </c>
      <c r="L73" s="7">
        <v>44241</v>
      </c>
      <c r="M73" s="7">
        <f>G73-L73</f>
        <v>230759</v>
      </c>
      <c r="N73" s="7">
        <v>114102.1640625</v>
      </c>
      <c r="O73" s="22">
        <f>M73/N73</f>
        <v>2.0223893376255395</v>
      </c>
      <c r="P73" s="27">
        <v>1525</v>
      </c>
      <c r="Q73" s="32">
        <f>M73/P73</f>
        <v>151.31737704918032</v>
      </c>
      <c r="R73" s="37" t="s">
        <v>186</v>
      </c>
      <c r="S73" s="42">
        <f>ABS(O2406-O73)*100</f>
        <v>68.800220073619812</v>
      </c>
      <c r="T73" t="s">
        <v>43</v>
      </c>
      <c r="V73" s="7">
        <v>38870</v>
      </c>
      <c r="W73" t="s">
        <v>33</v>
      </c>
      <c r="X73" s="17" t="s">
        <v>34</v>
      </c>
      <c r="Z73" t="s">
        <v>187</v>
      </c>
      <c r="AA73">
        <v>401</v>
      </c>
      <c r="AB73">
        <v>45</v>
      </c>
    </row>
    <row r="74" spans="1:28" x14ac:dyDescent="0.25">
      <c r="A74" t="s">
        <v>202</v>
      </c>
      <c r="B74" t="s">
        <v>203</v>
      </c>
      <c r="C74" s="17">
        <v>44259</v>
      </c>
      <c r="D74" s="7">
        <v>345000</v>
      </c>
      <c r="E74" t="s">
        <v>29</v>
      </c>
      <c r="F74" t="s">
        <v>30</v>
      </c>
      <c r="G74" s="7">
        <v>345000</v>
      </c>
      <c r="H74" s="7">
        <v>144950</v>
      </c>
      <c r="I74" s="12">
        <f>H74/G74*100</f>
        <v>42.014492753623188</v>
      </c>
      <c r="J74" s="12">
        <f t="shared" si="1"/>
        <v>7.7653032638610284</v>
      </c>
      <c r="K74" s="7">
        <v>289898</v>
      </c>
      <c r="L74" s="7">
        <v>41486</v>
      </c>
      <c r="M74" s="7">
        <f>G74-L74</f>
        <v>303514</v>
      </c>
      <c r="N74" s="7">
        <v>134276.75</v>
      </c>
      <c r="O74" s="22">
        <f>M74/N74</f>
        <v>2.2603615294531632</v>
      </c>
      <c r="P74" s="27">
        <v>1975</v>
      </c>
      <c r="Q74" s="32">
        <f>M74/P74</f>
        <v>153.67797468354431</v>
      </c>
      <c r="R74" s="37" t="s">
        <v>186</v>
      </c>
      <c r="S74" s="42">
        <f>ABS(O2406-O74)*100</f>
        <v>92.597439256382174</v>
      </c>
      <c r="T74" t="s">
        <v>43</v>
      </c>
      <c r="V74" s="7">
        <v>38870</v>
      </c>
      <c r="W74" t="s">
        <v>33</v>
      </c>
      <c r="X74" s="17" t="s">
        <v>34</v>
      </c>
      <c r="Z74" t="s">
        <v>187</v>
      </c>
      <c r="AA74">
        <v>401</v>
      </c>
      <c r="AB74">
        <v>45</v>
      </c>
    </row>
    <row r="75" spans="1:28" x14ac:dyDescent="0.25">
      <c r="A75" t="s">
        <v>204</v>
      </c>
      <c r="B75" t="s">
        <v>205</v>
      </c>
      <c r="C75" s="17">
        <v>43623</v>
      </c>
      <c r="D75" s="7">
        <v>265000</v>
      </c>
      <c r="E75" t="s">
        <v>29</v>
      </c>
      <c r="F75" t="s">
        <v>30</v>
      </c>
      <c r="G75" s="7">
        <v>265000</v>
      </c>
      <c r="H75" s="7">
        <v>116540</v>
      </c>
      <c r="I75" s="12">
        <f>H75/G75*100</f>
        <v>43.97735849056604</v>
      </c>
      <c r="J75" s="12">
        <f t="shared" si="1"/>
        <v>5.802437526918176</v>
      </c>
      <c r="K75" s="7">
        <v>233071</v>
      </c>
      <c r="L75" s="7">
        <v>43443</v>
      </c>
      <c r="M75" s="7">
        <f>G75-L75</f>
        <v>221557</v>
      </c>
      <c r="N75" s="7">
        <v>102501.625</v>
      </c>
      <c r="O75" s="22">
        <f>M75/N75</f>
        <v>2.1614974396747368</v>
      </c>
      <c r="P75" s="27">
        <v>1525</v>
      </c>
      <c r="Q75" s="32">
        <f>M75/P75</f>
        <v>145.2832786885246</v>
      </c>
      <c r="R75" s="37" t="s">
        <v>186</v>
      </c>
      <c r="S75" s="42">
        <f>ABS(O2406-O75)*100</f>
        <v>82.711030278539539</v>
      </c>
      <c r="T75" t="s">
        <v>43</v>
      </c>
      <c r="V75" s="7">
        <v>38870</v>
      </c>
      <c r="W75" t="s">
        <v>33</v>
      </c>
      <c r="X75" s="17" t="s">
        <v>34</v>
      </c>
      <c r="Z75" t="s">
        <v>187</v>
      </c>
      <c r="AA75">
        <v>401</v>
      </c>
      <c r="AB75">
        <v>41</v>
      </c>
    </row>
    <row r="76" spans="1:28" x14ac:dyDescent="0.25">
      <c r="A76" t="s">
        <v>206</v>
      </c>
      <c r="B76" t="s">
        <v>207</v>
      </c>
      <c r="C76" s="17">
        <v>43721</v>
      </c>
      <c r="D76" s="7">
        <v>250000</v>
      </c>
      <c r="E76" t="s">
        <v>29</v>
      </c>
      <c r="F76" t="s">
        <v>30</v>
      </c>
      <c r="G76" s="7">
        <v>250000</v>
      </c>
      <c r="H76" s="7">
        <v>141220</v>
      </c>
      <c r="I76" s="12">
        <f>H76/G76*100</f>
        <v>56.488000000000007</v>
      </c>
      <c r="J76" s="12">
        <f t="shared" si="1"/>
        <v>6.7082039825157906</v>
      </c>
      <c r="K76" s="7">
        <v>282441</v>
      </c>
      <c r="L76" s="7">
        <v>43882</v>
      </c>
      <c r="M76" s="7">
        <f>G76-L76</f>
        <v>206118</v>
      </c>
      <c r="N76" s="7">
        <v>128950.8125</v>
      </c>
      <c r="O76" s="22">
        <f>M76/N76</f>
        <v>1.5984234298640034</v>
      </c>
      <c r="P76" s="27">
        <v>1825</v>
      </c>
      <c r="Q76" s="32">
        <f>M76/P76</f>
        <v>112.9413698630137</v>
      </c>
      <c r="R76" s="37" t="s">
        <v>186</v>
      </c>
      <c r="S76" s="42">
        <f>ABS(O2406-O76)*100</f>
        <v>26.403629297466203</v>
      </c>
      <c r="T76" t="s">
        <v>43</v>
      </c>
      <c r="V76" s="7">
        <v>38870</v>
      </c>
      <c r="W76" t="s">
        <v>33</v>
      </c>
      <c r="X76" s="17" t="s">
        <v>34</v>
      </c>
      <c r="Z76" t="s">
        <v>187</v>
      </c>
      <c r="AA76">
        <v>401</v>
      </c>
      <c r="AB76">
        <v>45</v>
      </c>
    </row>
    <row r="77" spans="1:28" x14ac:dyDescent="0.25">
      <c r="A77" t="s">
        <v>208</v>
      </c>
      <c r="B77" t="s">
        <v>209</v>
      </c>
      <c r="C77" s="17">
        <v>43669</v>
      </c>
      <c r="D77" s="7">
        <v>324000</v>
      </c>
      <c r="E77" t="s">
        <v>29</v>
      </c>
      <c r="F77" t="s">
        <v>30</v>
      </c>
      <c r="G77" s="7">
        <v>324000</v>
      </c>
      <c r="H77" s="7">
        <v>149400</v>
      </c>
      <c r="I77" s="12">
        <f>H77/G77*100</f>
        <v>46.111111111111114</v>
      </c>
      <c r="J77" s="12">
        <f t="shared" si="1"/>
        <v>3.6686849063731017</v>
      </c>
      <c r="K77" s="7">
        <v>298790</v>
      </c>
      <c r="L77" s="7">
        <v>41486</v>
      </c>
      <c r="M77" s="7">
        <f>G77-L77</f>
        <v>282514</v>
      </c>
      <c r="N77" s="7">
        <v>139083.25</v>
      </c>
      <c r="O77" s="22">
        <f>M77/N77</f>
        <v>2.0312582571948816</v>
      </c>
      <c r="P77" s="27">
        <v>1825</v>
      </c>
      <c r="Q77" s="32">
        <f>M77/P77</f>
        <v>154.80219178082191</v>
      </c>
      <c r="R77" s="37" t="s">
        <v>186</v>
      </c>
      <c r="S77" s="42">
        <f>ABS(O2406-O77)*100</f>
        <v>69.687112030554019</v>
      </c>
      <c r="T77" t="s">
        <v>43</v>
      </c>
      <c r="V77" s="7">
        <v>38870</v>
      </c>
      <c r="W77" t="s">
        <v>33</v>
      </c>
      <c r="X77" s="17" t="s">
        <v>34</v>
      </c>
      <c r="Z77" t="s">
        <v>187</v>
      </c>
      <c r="AA77">
        <v>401</v>
      </c>
      <c r="AB77">
        <v>45</v>
      </c>
    </row>
    <row r="78" spans="1:28" x14ac:dyDescent="0.25">
      <c r="A78" t="s">
        <v>210</v>
      </c>
      <c r="B78" t="s">
        <v>211</v>
      </c>
      <c r="C78" s="17">
        <v>44090</v>
      </c>
      <c r="D78" s="7">
        <v>261000</v>
      </c>
      <c r="E78" t="s">
        <v>29</v>
      </c>
      <c r="F78" t="s">
        <v>30</v>
      </c>
      <c r="G78" s="7">
        <v>261000</v>
      </c>
      <c r="H78" s="7">
        <v>127670</v>
      </c>
      <c r="I78" s="12">
        <f>H78/G78*100</f>
        <v>48.91570881226054</v>
      </c>
      <c r="J78" s="12">
        <f t="shared" si="1"/>
        <v>0.86408720522367588</v>
      </c>
      <c r="K78" s="7">
        <v>255342</v>
      </c>
      <c r="L78" s="7">
        <v>43329</v>
      </c>
      <c r="M78" s="7">
        <f>G78-L78</f>
        <v>217671</v>
      </c>
      <c r="N78" s="7">
        <v>114601.625</v>
      </c>
      <c r="O78" s="22">
        <f>M78/N78</f>
        <v>1.8993709731428328</v>
      </c>
      <c r="P78" s="27">
        <v>1525</v>
      </c>
      <c r="Q78" s="32">
        <f>M78/P78</f>
        <v>142.73508196721312</v>
      </c>
      <c r="R78" s="37" t="s">
        <v>186</v>
      </c>
      <c r="S78" s="42">
        <f>ABS(O2406-O78)*100</f>
        <v>56.498383625349135</v>
      </c>
      <c r="T78" t="s">
        <v>43</v>
      </c>
      <c r="V78" s="7">
        <v>38870</v>
      </c>
      <c r="W78" t="s">
        <v>33</v>
      </c>
      <c r="X78" s="17" t="s">
        <v>34</v>
      </c>
      <c r="Z78" t="s">
        <v>187</v>
      </c>
      <c r="AA78">
        <v>401</v>
      </c>
      <c r="AB78">
        <v>45</v>
      </c>
    </row>
    <row r="79" spans="1:28" x14ac:dyDescent="0.25">
      <c r="A79" t="s">
        <v>212</v>
      </c>
      <c r="B79" t="s">
        <v>213</v>
      </c>
      <c r="C79" s="17">
        <v>44243</v>
      </c>
      <c r="D79" s="7">
        <v>240000</v>
      </c>
      <c r="E79" t="s">
        <v>29</v>
      </c>
      <c r="F79" t="s">
        <v>30</v>
      </c>
      <c r="G79" s="7">
        <v>240000</v>
      </c>
      <c r="H79" s="7">
        <v>113360</v>
      </c>
      <c r="I79" s="12">
        <f>H79/G79*100</f>
        <v>47.233333333333334</v>
      </c>
      <c r="J79" s="12">
        <f t="shared" si="1"/>
        <v>2.5464626841508817</v>
      </c>
      <c r="K79" s="7">
        <v>226716</v>
      </c>
      <c r="L79" s="7">
        <v>43209</v>
      </c>
      <c r="M79" s="7">
        <f>G79-L79</f>
        <v>196791</v>
      </c>
      <c r="N79" s="7">
        <v>99192.9765625</v>
      </c>
      <c r="O79" s="22">
        <f>M79/N79</f>
        <v>1.983920705071341</v>
      </c>
      <c r="P79" s="27">
        <v>1525</v>
      </c>
      <c r="Q79" s="32">
        <f>M79/P79</f>
        <v>129.04327868852459</v>
      </c>
      <c r="R79" s="37" t="s">
        <v>186</v>
      </c>
      <c r="S79" s="42">
        <f>ABS(O2406-O79)*100</f>
        <v>64.953356818199964</v>
      </c>
      <c r="T79" t="s">
        <v>43</v>
      </c>
      <c r="V79" s="7">
        <v>38870</v>
      </c>
      <c r="W79" t="s">
        <v>33</v>
      </c>
      <c r="X79" s="17" t="s">
        <v>34</v>
      </c>
      <c r="Z79" t="s">
        <v>187</v>
      </c>
      <c r="AA79">
        <v>401</v>
      </c>
      <c r="AB79">
        <v>38</v>
      </c>
    </row>
    <row r="80" spans="1:28" x14ac:dyDescent="0.25">
      <c r="A80" t="s">
        <v>212</v>
      </c>
      <c r="B80" t="s">
        <v>213</v>
      </c>
      <c r="C80" s="17">
        <v>43686</v>
      </c>
      <c r="D80" s="7">
        <v>187000</v>
      </c>
      <c r="E80" t="s">
        <v>29</v>
      </c>
      <c r="F80" t="s">
        <v>30</v>
      </c>
      <c r="G80" s="7">
        <v>187000</v>
      </c>
      <c r="H80" s="7">
        <v>113360</v>
      </c>
      <c r="I80" s="12">
        <f>H80/G80*100</f>
        <v>60.62032085561497</v>
      </c>
      <c r="J80" s="12">
        <f t="shared" si="1"/>
        <v>10.840524838130754</v>
      </c>
      <c r="K80" s="7">
        <v>226716</v>
      </c>
      <c r="L80" s="7">
        <v>43209</v>
      </c>
      <c r="M80" s="7">
        <f>G80-L80</f>
        <v>143791</v>
      </c>
      <c r="N80" s="7">
        <v>99192.9765625</v>
      </c>
      <c r="O80" s="22">
        <f>M80/N80</f>
        <v>1.4496086818142759</v>
      </c>
      <c r="P80" s="27">
        <v>1525</v>
      </c>
      <c r="Q80" s="32">
        <f>M80/P80</f>
        <v>94.289180327868849</v>
      </c>
      <c r="R80" s="37" t="s">
        <v>186</v>
      </c>
      <c r="S80" s="42">
        <f>ABS(O2406-O80)*100</f>
        <v>11.522154492493453</v>
      </c>
      <c r="T80" t="s">
        <v>43</v>
      </c>
      <c r="V80" s="7">
        <v>38870</v>
      </c>
      <c r="W80" t="s">
        <v>33</v>
      </c>
      <c r="X80" s="17" t="s">
        <v>34</v>
      </c>
      <c r="Z80" t="s">
        <v>187</v>
      </c>
      <c r="AA80">
        <v>401</v>
      </c>
      <c r="AB80">
        <v>38</v>
      </c>
    </row>
    <row r="81" spans="1:28" x14ac:dyDescent="0.25">
      <c r="A81" t="s">
        <v>214</v>
      </c>
      <c r="B81" t="s">
        <v>215</v>
      </c>
      <c r="C81" s="17">
        <v>43728</v>
      </c>
      <c r="D81" s="7">
        <v>255000</v>
      </c>
      <c r="E81" t="s">
        <v>29</v>
      </c>
      <c r="F81" t="s">
        <v>30</v>
      </c>
      <c r="G81" s="7">
        <v>255000</v>
      </c>
      <c r="H81" s="7">
        <v>120970</v>
      </c>
      <c r="I81" s="12">
        <f>H81/G81*100</f>
        <v>47.439215686274508</v>
      </c>
      <c r="J81" s="12">
        <f t="shared" si="1"/>
        <v>2.3405803312097078</v>
      </c>
      <c r="K81" s="7">
        <v>241932</v>
      </c>
      <c r="L81" s="7">
        <v>52015</v>
      </c>
      <c r="M81" s="7">
        <f>G81-L81</f>
        <v>202985</v>
      </c>
      <c r="N81" s="7">
        <v>102657.8359375</v>
      </c>
      <c r="O81" s="22">
        <f>M81/N81</f>
        <v>1.9772966977755215</v>
      </c>
      <c r="P81" s="27">
        <v>1525</v>
      </c>
      <c r="Q81" s="32">
        <f>M81/P81</f>
        <v>133.10491803278688</v>
      </c>
      <c r="R81" s="37" t="s">
        <v>186</v>
      </c>
      <c r="S81" s="42">
        <f>ABS(O2406-O81)*100</f>
        <v>64.290956088618017</v>
      </c>
      <c r="T81" t="s">
        <v>43</v>
      </c>
      <c r="V81" s="7">
        <v>38870</v>
      </c>
      <c r="W81" t="s">
        <v>33</v>
      </c>
      <c r="X81" s="17" t="s">
        <v>34</v>
      </c>
      <c r="Z81" t="s">
        <v>187</v>
      </c>
      <c r="AA81">
        <v>401</v>
      </c>
      <c r="AB81">
        <v>41</v>
      </c>
    </row>
    <row r="82" spans="1:28" x14ac:dyDescent="0.25">
      <c r="A82" t="s">
        <v>216</v>
      </c>
      <c r="B82" t="s">
        <v>217</v>
      </c>
      <c r="C82" s="17">
        <v>44057</v>
      </c>
      <c r="D82" s="7">
        <v>255000</v>
      </c>
      <c r="E82" t="s">
        <v>29</v>
      </c>
      <c r="F82" t="s">
        <v>30</v>
      </c>
      <c r="G82" s="7">
        <v>255000</v>
      </c>
      <c r="H82" s="7">
        <v>117390</v>
      </c>
      <c r="I82" s="12">
        <f>H82/G82*100</f>
        <v>46.035294117647055</v>
      </c>
      <c r="J82" s="12">
        <f t="shared" si="1"/>
        <v>3.7445018998371609</v>
      </c>
      <c r="K82" s="7">
        <v>234782</v>
      </c>
      <c r="L82" s="7">
        <v>38027</v>
      </c>
      <c r="M82" s="7">
        <f>G82-L82</f>
        <v>216973</v>
      </c>
      <c r="N82" s="7">
        <v>109308.3359375</v>
      </c>
      <c r="O82" s="22">
        <f>M82/N82</f>
        <v>1.9849629777921072</v>
      </c>
      <c r="P82" s="27">
        <v>1284</v>
      </c>
      <c r="Q82" s="32">
        <f>M82/P82</f>
        <v>168.98208722741433</v>
      </c>
      <c r="R82" s="37" t="s">
        <v>218</v>
      </c>
      <c r="S82" s="42">
        <f>ABS(O2406-O82)*100</f>
        <v>65.057584090276578</v>
      </c>
      <c r="T82" t="s">
        <v>43</v>
      </c>
      <c r="V82" s="7">
        <v>34870</v>
      </c>
      <c r="W82" t="s">
        <v>33</v>
      </c>
      <c r="X82" s="17" t="s">
        <v>34</v>
      </c>
      <c r="Z82" t="s">
        <v>219</v>
      </c>
      <c r="AA82">
        <v>401</v>
      </c>
      <c r="AB82">
        <v>49</v>
      </c>
    </row>
    <row r="83" spans="1:28" x14ac:dyDescent="0.25">
      <c r="A83" t="s">
        <v>216</v>
      </c>
      <c r="B83" t="s">
        <v>217</v>
      </c>
      <c r="C83" s="17">
        <v>44284</v>
      </c>
      <c r="D83" s="7">
        <v>253000</v>
      </c>
      <c r="E83" t="s">
        <v>29</v>
      </c>
      <c r="F83" t="s">
        <v>30</v>
      </c>
      <c r="G83" s="7">
        <v>253000</v>
      </c>
      <c r="H83" s="7">
        <v>117390</v>
      </c>
      <c r="I83" s="12">
        <f>H83/G83*100</f>
        <v>46.399209486166008</v>
      </c>
      <c r="J83" s="12">
        <f t="shared" si="1"/>
        <v>3.3805865313182082</v>
      </c>
      <c r="K83" s="7">
        <v>234782</v>
      </c>
      <c r="L83" s="7">
        <v>38027</v>
      </c>
      <c r="M83" s="7">
        <f>G83-L83</f>
        <v>214973</v>
      </c>
      <c r="N83" s="7">
        <v>109308.3359375</v>
      </c>
      <c r="O83" s="22">
        <f>M83/N83</f>
        <v>1.9666661115664283</v>
      </c>
      <c r="P83" s="27">
        <v>1284</v>
      </c>
      <c r="Q83" s="32">
        <f>M83/P83</f>
        <v>167.42445482866043</v>
      </c>
      <c r="R83" s="37" t="s">
        <v>218</v>
      </c>
      <c r="S83" s="42">
        <f>ABS(O2406-O83)*100</f>
        <v>63.227897467708694</v>
      </c>
      <c r="T83" t="s">
        <v>43</v>
      </c>
      <c r="V83" s="7">
        <v>34870</v>
      </c>
      <c r="W83" t="s">
        <v>33</v>
      </c>
      <c r="X83" s="17" t="s">
        <v>34</v>
      </c>
      <c r="Z83" t="s">
        <v>219</v>
      </c>
      <c r="AA83">
        <v>401</v>
      </c>
      <c r="AB83">
        <v>49</v>
      </c>
    </row>
    <row r="84" spans="1:28" x14ac:dyDescent="0.25">
      <c r="A84" t="s">
        <v>220</v>
      </c>
      <c r="B84" t="s">
        <v>221</v>
      </c>
      <c r="C84" s="17">
        <v>44270</v>
      </c>
      <c r="D84" s="7">
        <v>267000</v>
      </c>
      <c r="E84" t="s">
        <v>29</v>
      </c>
      <c r="F84" t="s">
        <v>30</v>
      </c>
      <c r="G84" s="7">
        <v>267000</v>
      </c>
      <c r="H84" s="7">
        <v>121390</v>
      </c>
      <c r="I84" s="12">
        <f>H84/G84*100</f>
        <v>45.464419475655433</v>
      </c>
      <c r="J84" s="12">
        <f t="shared" si="1"/>
        <v>4.3153765418287833</v>
      </c>
      <c r="K84" s="7">
        <v>242787</v>
      </c>
      <c r="L84" s="7">
        <v>38027</v>
      </c>
      <c r="M84" s="7">
        <f>G84-L84</f>
        <v>228973</v>
      </c>
      <c r="N84" s="7">
        <v>113755.5546875</v>
      </c>
      <c r="O84" s="22">
        <f>M84/N84</f>
        <v>2.0128511581611641</v>
      </c>
      <c r="P84" s="27">
        <v>1284</v>
      </c>
      <c r="Q84" s="32">
        <f>M84/P84</f>
        <v>178.3278816199377</v>
      </c>
      <c r="R84" s="37" t="s">
        <v>218</v>
      </c>
      <c r="S84" s="42">
        <f>ABS(O2406-O84)*100</f>
        <v>67.846402127182273</v>
      </c>
      <c r="T84" t="s">
        <v>43</v>
      </c>
      <c r="V84" s="7">
        <v>34870</v>
      </c>
      <c r="W84" t="s">
        <v>33</v>
      </c>
      <c r="X84" s="17" t="s">
        <v>34</v>
      </c>
      <c r="Z84" t="s">
        <v>219</v>
      </c>
      <c r="AA84">
        <v>401</v>
      </c>
      <c r="AB84">
        <v>49</v>
      </c>
    </row>
    <row r="85" spans="1:28" x14ac:dyDescent="0.25">
      <c r="A85" t="s">
        <v>222</v>
      </c>
      <c r="B85" t="s">
        <v>223</v>
      </c>
      <c r="C85" s="17">
        <v>43860</v>
      </c>
      <c r="D85" s="7">
        <v>300000</v>
      </c>
      <c r="E85" t="s">
        <v>29</v>
      </c>
      <c r="F85" t="s">
        <v>30</v>
      </c>
      <c r="G85" s="7">
        <v>300000</v>
      </c>
      <c r="H85" s="7">
        <v>154040</v>
      </c>
      <c r="I85" s="12">
        <f>H85/G85*100</f>
        <v>51.346666666666664</v>
      </c>
      <c r="J85" s="12">
        <f t="shared" si="1"/>
        <v>1.566870649182448</v>
      </c>
      <c r="K85" s="7">
        <v>308073</v>
      </c>
      <c r="L85" s="7">
        <v>51038</v>
      </c>
      <c r="M85" s="7">
        <f>G85-L85</f>
        <v>248962</v>
      </c>
      <c r="N85" s="7">
        <v>167996.734375</v>
      </c>
      <c r="O85" s="22">
        <f>M85/N85</f>
        <v>1.4819454730844377</v>
      </c>
      <c r="P85" s="27">
        <v>2481</v>
      </c>
      <c r="Q85" s="32">
        <f>M85/P85</f>
        <v>100.34744054816606</v>
      </c>
      <c r="R85" s="37" t="s">
        <v>224</v>
      </c>
      <c r="S85" s="42">
        <f>ABS(O2406-O85)*100</f>
        <v>14.755833619509628</v>
      </c>
      <c r="T85" t="s">
        <v>32</v>
      </c>
      <c r="V85" s="7">
        <v>46800</v>
      </c>
      <c r="W85" t="s">
        <v>33</v>
      </c>
      <c r="X85" s="17" t="s">
        <v>34</v>
      </c>
      <c r="Z85" t="s">
        <v>225</v>
      </c>
      <c r="AA85">
        <v>401</v>
      </c>
      <c r="AB85">
        <v>52</v>
      </c>
    </row>
    <row r="86" spans="1:28" x14ac:dyDescent="0.25">
      <c r="A86" t="s">
        <v>226</v>
      </c>
      <c r="B86" t="s">
        <v>227</v>
      </c>
      <c r="C86" s="17">
        <v>44028</v>
      </c>
      <c r="D86" s="7">
        <v>560000</v>
      </c>
      <c r="E86" t="s">
        <v>29</v>
      </c>
      <c r="F86" t="s">
        <v>30</v>
      </c>
      <c r="G86" s="7">
        <v>560000</v>
      </c>
      <c r="H86" s="7">
        <v>341670</v>
      </c>
      <c r="I86" s="12">
        <f>H86/G86*100</f>
        <v>61.012500000000003</v>
      </c>
      <c r="J86" s="12">
        <f t="shared" si="1"/>
        <v>11.232703982515787</v>
      </c>
      <c r="K86" s="7">
        <v>683343</v>
      </c>
      <c r="L86" s="7">
        <v>61378</v>
      </c>
      <c r="M86" s="7">
        <f>G86-L86</f>
        <v>498622</v>
      </c>
      <c r="N86" s="7">
        <v>406513.0625</v>
      </c>
      <c r="O86" s="22">
        <f>M86/N86</f>
        <v>1.2265829711191629</v>
      </c>
      <c r="P86" s="27">
        <v>4404</v>
      </c>
      <c r="Q86" s="32">
        <f>M86/P86</f>
        <v>113.22025431425976</v>
      </c>
      <c r="R86" s="37" t="s">
        <v>224</v>
      </c>
      <c r="S86" s="42">
        <f>ABS(O2406-O86)*100</f>
        <v>10.780416577017849</v>
      </c>
      <c r="T86" t="s">
        <v>43</v>
      </c>
      <c r="V86" s="7">
        <v>46800</v>
      </c>
      <c r="W86" t="s">
        <v>33</v>
      </c>
      <c r="X86" s="17" t="s">
        <v>34</v>
      </c>
      <c r="Z86" t="s">
        <v>225</v>
      </c>
      <c r="AA86">
        <v>401</v>
      </c>
      <c r="AB86">
        <v>53</v>
      </c>
    </row>
    <row r="87" spans="1:28" x14ac:dyDescent="0.25">
      <c r="A87" t="s">
        <v>228</v>
      </c>
      <c r="B87" t="s">
        <v>229</v>
      </c>
      <c r="C87" s="17">
        <v>44106</v>
      </c>
      <c r="D87" s="7">
        <v>320000</v>
      </c>
      <c r="E87" t="s">
        <v>29</v>
      </c>
      <c r="F87" t="s">
        <v>30</v>
      </c>
      <c r="G87" s="7">
        <v>320000</v>
      </c>
      <c r="H87" s="7">
        <v>116890</v>
      </c>
      <c r="I87" s="12">
        <f>H87/G87*100</f>
        <v>36.528125000000003</v>
      </c>
      <c r="J87" s="12">
        <f t="shared" si="1"/>
        <v>13.251671017484213</v>
      </c>
      <c r="K87" s="7">
        <v>233789</v>
      </c>
      <c r="L87" s="7">
        <v>51546</v>
      </c>
      <c r="M87" s="7">
        <f>G87-L87</f>
        <v>268454</v>
      </c>
      <c r="N87" s="7">
        <v>119113.0703125</v>
      </c>
      <c r="O87" s="22">
        <f>M87/N87</f>
        <v>2.253774495911284</v>
      </c>
      <c r="P87" s="27">
        <v>1902</v>
      </c>
      <c r="Q87" s="32">
        <f>M87/P87</f>
        <v>141.14300736067298</v>
      </c>
      <c r="R87" s="37" t="s">
        <v>224</v>
      </c>
      <c r="S87" s="42">
        <f>ABS(O2406-O87)*100</f>
        <v>91.938735902194253</v>
      </c>
      <c r="T87" t="s">
        <v>43</v>
      </c>
      <c r="V87" s="7">
        <v>46800</v>
      </c>
      <c r="W87" t="s">
        <v>33</v>
      </c>
      <c r="X87" s="17" t="s">
        <v>34</v>
      </c>
      <c r="Z87" t="s">
        <v>225</v>
      </c>
      <c r="AA87">
        <v>401</v>
      </c>
      <c r="AB87">
        <v>45</v>
      </c>
    </row>
    <row r="88" spans="1:28" x14ac:dyDescent="0.25">
      <c r="A88" t="s">
        <v>230</v>
      </c>
      <c r="B88" t="s">
        <v>231</v>
      </c>
      <c r="C88" s="17">
        <v>43907</v>
      </c>
      <c r="D88" s="7">
        <v>295000</v>
      </c>
      <c r="E88" t="s">
        <v>29</v>
      </c>
      <c r="F88" t="s">
        <v>30</v>
      </c>
      <c r="G88" s="7">
        <v>295000</v>
      </c>
      <c r="H88" s="7">
        <v>134270</v>
      </c>
      <c r="I88" s="12">
        <f>H88/G88*100</f>
        <v>45.515254237288133</v>
      </c>
      <c r="J88" s="12">
        <f t="shared" si="1"/>
        <v>4.2645417801960832</v>
      </c>
      <c r="K88" s="7">
        <v>268532</v>
      </c>
      <c r="L88" s="7">
        <v>48807</v>
      </c>
      <c r="M88" s="7">
        <f>G88-L88</f>
        <v>246193</v>
      </c>
      <c r="N88" s="7">
        <v>143611.109375</v>
      </c>
      <c r="O88" s="22">
        <f>M88/N88</f>
        <v>1.7143033089253301</v>
      </c>
      <c r="P88" s="27">
        <v>1790</v>
      </c>
      <c r="Q88" s="32">
        <f>M88/P88</f>
        <v>137.53798882681565</v>
      </c>
      <c r="R88" s="37" t="s">
        <v>224</v>
      </c>
      <c r="S88" s="42">
        <f>ABS(O2406-O88)*100</f>
        <v>37.991617203598871</v>
      </c>
      <c r="T88" t="s">
        <v>43</v>
      </c>
      <c r="V88" s="7">
        <v>46800</v>
      </c>
      <c r="W88" t="s">
        <v>33</v>
      </c>
      <c r="X88" s="17" t="s">
        <v>34</v>
      </c>
      <c r="Z88" t="s">
        <v>225</v>
      </c>
      <c r="AA88">
        <v>401</v>
      </c>
      <c r="AB88">
        <v>45</v>
      </c>
    </row>
    <row r="89" spans="1:28" x14ac:dyDescent="0.25">
      <c r="A89" t="s">
        <v>232</v>
      </c>
      <c r="B89" t="s">
        <v>233</v>
      </c>
      <c r="C89" s="17">
        <v>44022</v>
      </c>
      <c r="D89" s="7">
        <v>310000</v>
      </c>
      <c r="E89" t="s">
        <v>29</v>
      </c>
      <c r="F89" t="s">
        <v>30</v>
      </c>
      <c r="G89" s="7">
        <v>310000</v>
      </c>
      <c r="H89" s="7">
        <v>157530</v>
      </c>
      <c r="I89" s="12">
        <f>H89/G89*100</f>
        <v>50.816129032258061</v>
      </c>
      <c r="J89" s="12">
        <f t="shared" si="1"/>
        <v>1.0363330147738452</v>
      </c>
      <c r="K89" s="7">
        <v>315051</v>
      </c>
      <c r="L89" s="7">
        <v>57809</v>
      </c>
      <c r="M89" s="7">
        <f>G89-L89</f>
        <v>252191</v>
      </c>
      <c r="N89" s="7">
        <v>168132.03125</v>
      </c>
      <c r="O89" s="22">
        <f>M89/N89</f>
        <v>1.4999580872547151</v>
      </c>
      <c r="P89" s="27">
        <v>1862</v>
      </c>
      <c r="Q89" s="32">
        <f>M89/P89</f>
        <v>135.44092373791622</v>
      </c>
      <c r="R89" s="37" t="s">
        <v>224</v>
      </c>
      <c r="S89" s="42">
        <f>ABS(O2406-O89)*100</f>
        <v>16.557095036537373</v>
      </c>
      <c r="T89" t="s">
        <v>43</v>
      </c>
      <c r="V89" s="7">
        <v>52650</v>
      </c>
      <c r="W89" t="s">
        <v>33</v>
      </c>
      <c r="X89" s="17" t="s">
        <v>34</v>
      </c>
      <c r="Z89" t="s">
        <v>225</v>
      </c>
      <c r="AA89">
        <v>401</v>
      </c>
      <c r="AB89">
        <v>49</v>
      </c>
    </row>
    <row r="90" spans="1:28" x14ac:dyDescent="0.25">
      <c r="A90" t="s">
        <v>234</v>
      </c>
      <c r="B90" t="s">
        <v>235</v>
      </c>
      <c r="C90" s="17">
        <v>44068</v>
      </c>
      <c r="D90" s="7">
        <v>344500</v>
      </c>
      <c r="E90" t="s">
        <v>29</v>
      </c>
      <c r="F90" t="s">
        <v>30</v>
      </c>
      <c r="G90" s="7">
        <v>344500</v>
      </c>
      <c r="H90" s="7">
        <v>164180</v>
      </c>
      <c r="I90" s="12">
        <f>H90/G90*100</f>
        <v>47.657474600870827</v>
      </c>
      <c r="J90" s="12">
        <f t="shared" si="1"/>
        <v>2.1223214166133886</v>
      </c>
      <c r="K90" s="7">
        <v>328352</v>
      </c>
      <c r="L90" s="7">
        <v>57566</v>
      </c>
      <c r="M90" s="7">
        <f>G90-L90</f>
        <v>286934</v>
      </c>
      <c r="N90" s="7">
        <v>176984.3125</v>
      </c>
      <c r="O90" s="22">
        <f>M90/N90</f>
        <v>1.6212397355839094</v>
      </c>
      <c r="P90" s="27">
        <v>2145</v>
      </c>
      <c r="Q90" s="32">
        <f>M90/P90</f>
        <v>133.76876456876457</v>
      </c>
      <c r="R90" s="37" t="s">
        <v>224</v>
      </c>
      <c r="S90" s="42">
        <f>ABS(O2406-O90)*100</f>
        <v>28.685259869456804</v>
      </c>
      <c r="T90" t="s">
        <v>236</v>
      </c>
      <c r="V90" s="7">
        <v>52650</v>
      </c>
      <c r="W90" t="s">
        <v>33</v>
      </c>
      <c r="X90" s="17" t="s">
        <v>34</v>
      </c>
      <c r="Z90" t="s">
        <v>225</v>
      </c>
      <c r="AA90">
        <v>401</v>
      </c>
      <c r="AB90">
        <v>58</v>
      </c>
    </row>
    <row r="91" spans="1:28" x14ac:dyDescent="0.25">
      <c r="A91" t="s">
        <v>237</v>
      </c>
      <c r="B91" t="s">
        <v>238</v>
      </c>
      <c r="C91" s="17">
        <v>43566</v>
      </c>
      <c r="D91" s="7">
        <v>202000</v>
      </c>
      <c r="E91" t="s">
        <v>29</v>
      </c>
      <c r="F91" t="s">
        <v>30</v>
      </c>
      <c r="G91" s="7">
        <v>202000</v>
      </c>
      <c r="H91" s="7">
        <v>97190</v>
      </c>
      <c r="I91" s="12">
        <f>H91/G91*100</f>
        <v>48.113861386138609</v>
      </c>
      <c r="J91" s="12">
        <f t="shared" si="1"/>
        <v>1.6659346313456069</v>
      </c>
      <c r="K91" s="7">
        <v>194377</v>
      </c>
      <c r="L91" s="7">
        <v>44678</v>
      </c>
      <c r="M91" s="7">
        <f>G91-L91</f>
        <v>157322</v>
      </c>
      <c r="N91" s="7">
        <v>97842.484375</v>
      </c>
      <c r="O91" s="22">
        <f>M91/N91</f>
        <v>1.6079109295409282</v>
      </c>
      <c r="P91" s="27">
        <v>1248</v>
      </c>
      <c r="Q91" s="32">
        <f>M91/P91</f>
        <v>126.05929487179488</v>
      </c>
      <c r="R91" s="37" t="s">
        <v>224</v>
      </c>
      <c r="S91" s="42">
        <f>ABS(O2406-O91)*100</f>
        <v>27.352379265158678</v>
      </c>
      <c r="T91" t="s">
        <v>43</v>
      </c>
      <c r="V91" s="7">
        <v>40950</v>
      </c>
      <c r="W91" t="s">
        <v>33</v>
      </c>
      <c r="X91" s="17" t="s">
        <v>34</v>
      </c>
      <c r="Z91" t="s">
        <v>225</v>
      </c>
      <c r="AA91">
        <v>401</v>
      </c>
      <c r="AB91">
        <v>47</v>
      </c>
    </row>
    <row r="92" spans="1:28" x14ac:dyDescent="0.25">
      <c r="A92" t="s">
        <v>239</v>
      </c>
      <c r="B92" t="s">
        <v>240</v>
      </c>
      <c r="C92" s="17">
        <v>44104</v>
      </c>
      <c r="D92" s="7">
        <v>240000</v>
      </c>
      <c r="E92" t="s">
        <v>29</v>
      </c>
      <c r="F92" t="s">
        <v>30</v>
      </c>
      <c r="G92" s="7">
        <v>240000</v>
      </c>
      <c r="H92" s="7">
        <v>119070</v>
      </c>
      <c r="I92" s="12">
        <f>H92/G92*100</f>
        <v>49.612499999999997</v>
      </c>
      <c r="J92" s="12">
        <f t="shared" si="1"/>
        <v>0.16729601748421885</v>
      </c>
      <c r="K92" s="7">
        <v>238131</v>
      </c>
      <c r="L92" s="7">
        <v>59980</v>
      </c>
      <c r="M92" s="7">
        <f>G92-L92</f>
        <v>180020</v>
      </c>
      <c r="N92" s="7">
        <v>116438.5625</v>
      </c>
      <c r="O92" s="22">
        <f>M92/N92</f>
        <v>1.5460513779530729</v>
      </c>
      <c r="P92" s="27">
        <v>1695</v>
      </c>
      <c r="Q92" s="32">
        <f>M92/P92</f>
        <v>106.20648967551622</v>
      </c>
      <c r="R92" s="37" t="s">
        <v>224</v>
      </c>
      <c r="S92" s="42">
        <f>ABS(O2406-O92)*100</f>
        <v>21.16642410637315</v>
      </c>
      <c r="T92" t="s">
        <v>43</v>
      </c>
      <c r="V92" s="7">
        <v>43872</v>
      </c>
      <c r="W92" t="s">
        <v>33</v>
      </c>
      <c r="X92" s="17" t="s">
        <v>34</v>
      </c>
      <c r="Z92" t="s">
        <v>225</v>
      </c>
      <c r="AA92">
        <v>401</v>
      </c>
      <c r="AB92">
        <v>43</v>
      </c>
    </row>
    <row r="93" spans="1:28" x14ac:dyDescent="0.25">
      <c r="A93" t="s">
        <v>241</v>
      </c>
      <c r="B93" t="s">
        <v>242</v>
      </c>
      <c r="C93" s="17">
        <v>44049</v>
      </c>
      <c r="D93" s="7">
        <v>358000</v>
      </c>
      <c r="E93" t="s">
        <v>29</v>
      </c>
      <c r="F93" t="s">
        <v>30</v>
      </c>
      <c r="G93" s="7">
        <v>358000</v>
      </c>
      <c r="H93" s="7">
        <v>184210</v>
      </c>
      <c r="I93" s="12">
        <f>H93/G93*100</f>
        <v>51.455307262569825</v>
      </c>
      <c r="J93" s="12">
        <f t="shared" si="1"/>
        <v>1.6755112450856089</v>
      </c>
      <c r="K93" s="7">
        <v>368426</v>
      </c>
      <c r="L93" s="7">
        <v>106230</v>
      </c>
      <c r="M93" s="7">
        <f>G93-L93</f>
        <v>251770</v>
      </c>
      <c r="N93" s="7">
        <v>194219.265625</v>
      </c>
      <c r="O93" s="22">
        <f>M93/N93</f>
        <v>1.296318360538544</v>
      </c>
      <c r="P93" s="27">
        <v>2760</v>
      </c>
      <c r="Q93" s="32">
        <f>M93/P93</f>
        <v>91.221014492753625</v>
      </c>
      <c r="R93" s="37" t="s">
        <v>243</v>
      </c>
      <c r="S93" s="42">
        <f>ABS(O2406-O93)*100</f>
        <v>3.8068776350797418</v>
      </c>
      <c r="T93" t="s">
        <v>43</v>
      </c>
      <c r="V93" s="7">
        <v>105000</v>
      </c>
      <c r="W93" t="s">
        <v>33</v>
      </c>
      <c r="X93" s="17" t="s">
        <v>34</v>
      </c>
      <c r="Z93" t="s">
        <v>244</v>
      </c>
      <c r="AA93">
        <v>401</v>
      </c>
      <c r="AB93">
        <v>55</v>
      </c>
    </row>
    <row r="94" spans="1:28" x14ac:dyDescent="0.25">
      <c r="A94" t="s">
        <v>245</v>
      </c>
      <c r="B94" t="s">
        <v>246</v>
      </c>
      <c r="C94" s="17">
        <v>43885</v>
      </c>
      <c r="D94" s="7">
        <v>324000</v>
      </c>
      <c r="E94" t="s">
        <v>29</v>
      </c>
      <c r="F94" t="s">
        <v>30</v>
      </c>
      <c r="G94" s="7">
        <v>324000</v>
      </c>
      <c r="H94" s="7">
        <v>144050</v>
      </c>
      <c r="I94" s="12">
        <f>H94/G94*100</f>
        <v>44.459876543209873</v>
      </c>
      <c r="J94" s="12">
        <f t="shared" si="1"/>
        <v>5.319919474274343</v>
      </c>
      <c r="K94" s="7">
        <v>288101</v>
      </c>
      <c r="L94" s="7">
        <v>77344</v>
      </c>
      <c r="M94" s="7">
        <f>G94-L94</f>
        <v>246656</v>
      </c>
      <c r="N94" s="7">
        <v>156116.296875</v>
      </c>
      <c r="O94" s="22">
        <f>M94/N94</f>
        <v>1.5799503635260692</v>
      </c>
      <c r="P94" s="27">
        <v>2025</v>
      </c>
      <c r="Q94" s="32">
        <f>M94/P94</f>
        <v>121.80543209876544</v>
      </c>
      <c r="R94" s="37" t="s">
        <v>243</v>
      </c>
      <c r="S94" s="42">
        <f>ABS(O2406-O94)*100</f>
        <v>24.55632266367278</v>
      </c>
      <c r="T94" t="s">
        <v>79</v>
      </c>
      <c r="V94" s="7">
        <v>74700</v>
      </c>
      <c r="W94" t="s">
        <v>33</v>
      </c>
      <c r="X94" s="17" t="s">
        <v>34</v>
      </c>
      <c r="Z94" t="s">
        <v>244</v>
      </c>
      <c r="AA94">
        <v>401</v>
      </c>
      <c r="AB94">
        <v>49</v>
      </c>
    </row>
    <row r="95" spans="1:28" x14ac:dyDescent="0.25">
      <c r="A95" t="s">
        <v>247</v>
      </c>
      <c r="B95" t="s">
        <v>248</v>
      </c>
      <c r="C95" s="17">
        <v>44043</v>
      </c>
      <c r="D95" s="7">
        <v>290000</v>
      </c>
      <c r="E95" t="s">
        <v>29</v>
      </c>
      <c r="F95" t="s">
        <v>30</v>
      </c>
      <c r="G95" s="7">
        <v>290000</v>
      </c>
      <c r="H95" s="7">
        <v>129590</v>
      </c>
      <c r="I95" s="12">
        <f>H95/G95*100</f>
        <v>44.686206896551724</v>
      </c>
      <c r="J95" s="12">
        <f t="shared" si="1"/>
        <v>5.0935891209324922</v>
      </c>
      <c r="K95" s="7">
        <v>259189</v>
      </c>
      <c r="L95" s="7">
        <v>86245</v>
      </c>
      <c r="M95" s="7">
        <f>G95-L95</f>
        <v>203755</v>
      </c>
      <c r="N95" s="7">
        <v>128106.6640625</v>
      </c>
      <c r="O95" s="22">
        <f>M95/N95</f>
        <v>1.5905105444053487</v>
      </c>
      <c r="P95" s="27">
        <v>1872</v>
      </c>
      <c r="Q95" s="32">
        <f>M95/P95</f>
        <v>108.84348290598291</v>
      </c>
      <c r="R95" s="37" t="s">
        <v>243</v>
      </c>
      <c r="S95" s="42">
        <f>ABS(O2406-O95)*100</f>
        <v>25.612340751600726</v>
      </c>
      <c r="T95" t="s">
        <v>32</v>
      </c>
      <c r="V95" s="7">
        <v>82800</v>
      </c>
      <c r="W95" t="s">
        <v>33</v>
      </c>
      <c r="X95" s="17" t="s">
        <v>34</v>
      </c>
      <c r="Z95" t="s">
        <v>244</v>
      </c>
      <c r="AA95">
        <v>401</v>
      </c>
      <c r="AB95">
        <v>49</v>
      </c>
    </row>
    <row r="96" spans="1:28" x14ac:dyDescent="0.25">
      <c r="A96" t="s">
        <v>249</v>
      </c>
      <c r="B96" t="s">
        <v>250</v>
      </c>
      <c r="C96" s="17">
        <v>43572</v>
      </c>
      <c r="D96" s="7">
        <v>305000</v>
      </c>
      <c r="E96" t="s">
        <v>29</v>
      </c>
      <c r="F96" t="s">
        <v>30</v>
      </c>
      <c r="G96" s="7">
        <v>305000</v>
      </c>
      <c r="H96" s="7">
        <v>179000</v>
      </c>
      <c r="I96" s="12">
        <f>H96/G96*100</f>
        <v>58.688524590163937</v>
      </c>
      <c r="J96" s="12">
        <f t="shared" si="1"/>
        <v>8.9087285726797205</v>
      </c>
      <c r="K96" s="7">
        <v>357993</v>
      </c>
      <c r="L96" s="7">
        <v>98717</v>
      </c>
      <c r="M96" s="7">
        <f>G96-L96</f>
        <v>206283</v>
      </c>
      <c r="N96" s="7">
        <v>192056.296875</v>
      </c>
      <c r="O96" s="22">
        <f>M96/N96</f>
        <v>1.0740756921615513</v>
      </c>
      <c r="P96" s="27">
        <v>3372</v>
      </c>
      <c r="Q96" s="32">
        <f>M96/P96</f>
        <v>61.17526690391459</v>
      </c>
      <c r="R96" s="37" t="s">
        <v>243</v>
      </c>
      <c r="S96" s="42">
        <f>ABS(O2406-O96)*100</f>
        <v>26.031144472779012</v>
      </c>
      <c r="T96" t="s">
        <v>32</v>
      </c>
      <c r="V96" s="7">
        <v>89700</v>
      </c>
      <c r="W96" t="s">
        <v>33</v>
      </c>
      <c r="X96" s="17" t="s">
        <v>34</v>
      </c>
      <c r="Z96" t="s">
        <v>244</v>
      </c>
      <c r="AA96">
        <v>401</v>
      </c>
      <c r="AB96">
        <v>49</v>
      </c>
    </row>
    <row r="97" spans="1:28" x14ac:dyDescent="0.25">
      <c r="A97" t="s">
        <v>251</v>
      </c>
      <c r="B97" t="s">
        <v>252</v>
      </c>
      <c r="C97" s="17">
        <v>44145</v>
      </c>
      <c r="D97" s="7">
        <v>277000</v>
      </c>
      <c r="E97" t="s">
        <v>29</v>
      </c>
      <c r="F97" t="s">
        <v>30</v>
      </c>
      <c r="G97" s="7">
        <v>277000</v>
      </c>
      <c r="H97" s="7">
        <v>135620</v>
      </c>
      <c r="I97" s="12">
        <f>H97/G97*100</f>
        <v>48.960288808664259</v>
      </c>
      <c r="J97" s="12">
        <f t="shared" si="1"/>
        <v>0.81950720881995665</v>
      </c>
      <c r="K97" s="7">
        <v>271240</v>
      </c>
      <c r="L97" s="7">
        <v>78973</v>
      </c>
      <c r="M97" s="7">
        <f>G97-L97</f>
        <v>198027</v>
      </c>
      <c r="N97" s="7">
        <v>142420</v>
      </c>
      <c r="O97" s="22">
        <f>M97/N97</f>
        <v>1.3904437578991715</v>
      </c>
      <c r="P97" s="27">
        <v>1724</v>
      </c>
      <c r="Q97" s="32">
        <f>M97/P97</f>
        <v>114.86484918793504</v>
      </c>
      <c r="R97" s="37" t="s">
        <v>243</v>
      </c>
      <c r="S97" s="42">
        <f>ABS(O2406-O97)*100</f>
        <v>5.605662100983011</v>
      </c>
      <c r="T97" t="s">
        <v>147</v>
      </c>
      <c r="V97" s="7">
        <v>71100</v>
      </c>
      <c r="W97" t="s">
        <v>33</v>
      </c>
      <c r="X97" s="17" t="s">
        <v>34</v>
      </c>
      <c r="Z97" t="s">
        <v>244</v>
      </c>
      <c r="AA97">
        <v>401</v>
      </c>
      <c r="AB97">
        <v>60</v>
      </c>
    </row>
    <row r="98" spans="1:28" x14ac:dyDescent="0.25">
      <c r="A98" t="s">
        <v>253</v>
      </c>
      <c r="B98" t="s">
        <v>254</v>
      </c>
      <c r="C98" s="17">
        <v>43777</v>
      </c>
      <c r="D98" s="7">
        <v>319900</v>
      </c>
      <c r="E98" t="s">
        <v>29</v>
      </c>
      <c r="F98" t="s">
        <v>30</v>
      </c>
      <c r="G98" s="7">
        <v>319900</v>
      </c>
      <c r="H98" s="7">
        <v>166010</v>
      </c>
      <c r="I98" s="12">
        <f>H98/G98*100</f>
        <v>51.894341981869331</v>
      </c>
      <c r="J98" s="12">
        <f t="shared" si="1"/>
        <v>2.1145459643851154</v>
      </c>
      <c r="K98" s="7">
        <v>332016</v>
      </c>
      <c r="L98" s="7">
        <v>58907</v>
      </c>
      <c r="M98" s="7">
        <f>G98-L98</f>
        <v>260993</v>
      </c>
      <c r="N98" s="7">
        <v>202302.96875</v>
      </c>
      <c r="O98" s="22">
        <f>M98/N98</f>
        <v>1.290109589654749</v>
      </c>
      <c r="P98" s="27">
        <v>2520</v>
      </c>
      <c r="Q98" s="32">
        <f>M98/P98</f>
        <v>103.56865079365079</v>
      </c>
      <c r="R98" s="37" t="s">
        <v>255</v>
      </c>
      <c r="S98" s="42">
        <f>ABS(O2406-O98)*100</f>
        <v>4.4277547234592429</v>
      </c>
      <c r="T98" t="s">
        <v>32</v>
      </c>
      <c r="V98" s="7">
        <v>54000</v>
      </c>
      <c r="W98" t="s">
        <v>33</v>
      </c>
      <c r="X98" s="17" t="s">
        <v>34</v>
      </c>
      <c r="Z98" t="s">
        <v>256</v>
      </c>
      <c r="AA98">
        <v>401</v>
      </c>
      <c r="AB98">
        <v>58</v>
      </c>
    </row>
    <row r="99" spans="1:28" x14ac:dyDescent="0.25">
      <c r="A99" t="s">
        <v>257</v>
      </c>
      <c r="B99" t="s">
        <v>258</v>
      </c>
      <c r="C99" s="17">
        <v>43677</v>
      </c>
      <c r="D99" s="7">
        <v>301000</v>
      </c>
      <c r="E99" t="s">
        <v>29</v>
      </c>
      <c r="F99" t="s">
        <v>30</v>
      </c>
      <c r="G99" s="7">
        <v>301000</v>
      </c>
      <c r="H99" s="7">
        <v>175720</v>
      </c>
      <c r="I99" s="12">
        <f>H99/G99*100</f>
        <v>58.378737541528238</v>
      </c>
      <c r="J99" s="12">
        <f t="shared" si="1"/>
        <v>8.5989415240440223</v>
      </c>
      <c r="K99" s="7">
        <v>351431</v>
      </c>
      <c r="L99" s="7">
        <v>62904</v>
      </c>
      <c r="M99" s="7">
        <f>G99-L99</f>
        <v>238096</v>
      </c>
      <c r="N99" s="7">
        <v>213723.703125</v>
      </c>
      <c r="O99" s="22">
        <f>M99/N99</f>
        <v>1.1140364710073616</v>
      </c>
      <c r="P99" s="27">
        <v>2724</v>
      </c>
      <c r="Q99" s="32">
        <f>M99/P99</f>
        <v>87.406754772393541</v>
      </c>
      <c r="R99" s="37" t="s">
        <v>255</v>
      </c>
      <c r="S99" s="42">
        <f>ABS(O2406-O99)*100</f>
        <v>22.035066588197981</v>
      </c>
      <c r="T99" t="s">
        <v>32</v>
      </c>
      <c r="V99" s="7">
        <v>59000</v>
      </c>
      <c r="W99" t="s">
        <v>33</v>
      </c>
      <c r="X99" s="17" t="s">
        <v>34</v>
      </c>
      <c r="Z99" t="s">
        <v>256</v>
      </c>
      <c r="AA99">
        <v>401</v>
      </c>
      <c r="AB99">
        <v>58</v>
      </c>
    </row>
    <row r="100" spans="1:28" x14ac:dyDescent="0.25">
      <c r="A100" t="s">
        <v>259</v>
      </c>
      <c r="B100" t="s">
        <v>260</v>
      </c>
      <c r="C100" s="17">
        <v>44070</v>
      </c>
      <c r="D100" s="7">
        <v>350000</v>
      </c>
      <c r="E100" t="s">
        <v>29</v>
      </c>
      <c r="F100" t="s">
        <v>30</v>
      </c>
      <c r="G100" s="7">
        <v>350000</v>
      </c>
      <c r="H100" s="7">
        <v>151950</v>
      </c>
      <c r="I100" s="12">
        <f>H100/G100*100</f>
        <v>43.414285714285718</v>
      </c>
      <c r="J100" s="12">
        <f t="shared" si="1"/>
        <v>6.3655103031984979</v>
      </c>
      <c r="K100" s="7">
        <v>303894</v>
      </c>
      <c r="L100" s="7">
        <v>62002</v>
      </c>
      <c r="M100" s="7">
        <f>G100-L100</f>
        <v>287998</v>
      </c>
      <c r="N100" s="7">
        <v>179179.265625</v>
      </c>
      <c r="O100" s="22">
        <f>M100/N100</f>
        <v>1.6073176714695556</v>
      </c>
      <c r="P100" s="27">
        <v>1895</v>
      </c>
      <c r="Q100" s="32">
        <f>M100/P100</f>
        <v>151.9778364116095</v>
      </c>
      <c r="R100" s="37" t="s">
        <v>255</v>
      </c>
      <c r="S100" s="42">
        <f>ABS(O2406-O100)*100</f>
        <v>27.293053458021422</v>
      </c>
      <c r="T100" t="s">
        <v>43</v>
      </c>
      <c r="V100" s="7">
        <v>59000</v>
      </c>
      <c r="W100" t="s">
        <v>33</v>
      </c>
      <c r="X100" s="17" t="s">
        <v>34</v>
      </c>
      <c r="Z100" t="s">
        <v>256</v>
      </c>
      <c r="AA100">
        <v>401</v>
      </c>
      <c r="AB100">
        <v>58</v>
      </c>
    </row>
    <row r="101" spans="1:28" x14ac:dyDescent="0.25">
      <c r="A101" t="s">
        <v>261</v>
      </c>
      <c r="B101" t="s">
        <v>262</v>
      </c>
      <c r="C101" s="17">
        <v>44279</v>
      </c>
      <c r="D101" s="7">
        <v>369900</v>
      </c>
      <c r="E101" t="s">
        <v>29</v>
      </c>
      <c r="F101" t="s">
        <v>30</v>
      </c>
      <c r="G101" s="7">
        <v>369900</v>
      </c>
      <c r="H101" s="7">
        <v>169380</v>
      </c>
      <c r="I101" s="12">
        <f>H101/G101*100</f>
        <v>45.790754257907537</v>
      </c>
      <c r="J101" s="12">
        <f t="shared" si="1"/>
        <v>3.9890417595766792</v>
      </c>
      <c r="K101" s="7">
        <v>338767</v>
      </c>
      <c r="L101" s="7">
        <v>63371</v>
      </c>
      <c r="M101" s="7">
        <f>G101-L101</f>
        <v>306529</v>
      </c>
      <c r="N101" s="7">
        <v>203997.03125</v>
      </c>
      <c r="O101" s="22">
        <f>M101/N101</f>
        <v>1.5026150043543831</v>
      </c>
      <c r="P101" s="27">
        <v>2720</v>
      </c>
      <c r="Q101" s="32">
        <f>M101/P101</f>
        <v>112.69448529411764</v>
      </c>
      <c r="R101" s="37" t="s">
        <v>255</v>
      </c>
      <c r="S101" s="42">
        <f>ABS(O2406-O101)*100</f>
        <v>16.822786746504171</v>
      </c>
      <c r="T101" t="s">
        <v>32</v>
      </c>
      <c r="V101" s="7">
        <v>59000</v>
      </c>
      <c r="W101" t="s">
        <v>33</v>
      </c>
      <c r="X101" s="17" t="s">
        <v>34</v>
      </c>
      <c r="Z101" t="s">
        <v>256</v>
      </c>
      <c r="AA101">
        <v>401</v>
      </c>
      <c r="AB101">
        <v>58</v>
      </c>
    </row>
    <row r="102" spans="1:28" x14ac:dyDescent="0.25">
      <c r="A102" t="s">
        <v>263</v>
      </c>
      <c r="B102" t="s">
        <v>264</v>
      </c>
      <c r="C102" s="17">
        <v>44120</v>
      </c>
      <c r="D102" s="7">
        <v>370000</v>
      </c>
      <c r="E102" t="s">
        <v>29</v>
      </c>
      <c r="F102" t="s">
        <v>30</v>
      </c>
      <c r="G102" s="7">
        <v>370000</v>
      </c>
      <c r="H102" s="7">
        <v>171610</v>
      </c>
      <c r="I102" s="12">
        <f>H102/G102*100</f>
        <v>46.381081081081085</v>
      </c>
      <c r="J102" s="12">
        <f t="shared" si="1"/>
        <v>3.398714936403131</v>
      </c>
      <c r="K102" s="7">
        <v>343226</v>
      </c>
      <c r="L102" s="7">
        <v>71954</v>
      </c>
      <c r="M102" s="7">
        <f>G102-L102</f>
        <v>298046</v>
      </c>
      <c r="N102" s="7">
        <v>200942.21875</v>
      </c>
      <c r="O102" s="22">
        <f>M102/N102</f>
        <v>1.483242306440393</v>
      </c>
      <c r="P102" s="27">
        <v>2129</v>
      </c>
      <c r="Q102" s="32">
        <f>M102/P102</f>
        <v>139.99342414279005</v>
      </c>
      <c r="R102" s="37" t="s">
        <v>255</v>
      </c>
      <c r="S102" s="42">
        <f>ABS(O2406-O102)*100</f>
        <v>14.88551695510516</v>
      </c>
      <c r="T102" t="s">
        <v>43</v>
      </c>
      <c r="V102" s="7">
        <v>54000</v>
      </c>
      <c r="W102" t="s">
        <v>33</v>
      </c>
      <c r="X102" s="17" t="s">
        <v>34</v>
      </c>
      <c r="Z102" t="s">
        <v>256</v>
      </c>
      <c r="AA102">
        <v>401</v>
      </c>
      <c r="AB102">
        <v>58</v>
      </c>
    </row>
    <row r="103" spans="1:28" x14ac:dyDescent="0.25">
      <c r="A103" t="s">
        <v>265</v>
      </c>
      <c r="B103" t="s">
        <v>266</v>
      </c>
      <c r="C103" s="17">
        <v>43664</v>
      </c>
      <c r="D103" s="7">
        <v>300000</v>
      </c>
      <c r="E103" t="s">
        <v>29</v>
      </c>
      <c r="F103" t="s">
        <v>30</v>
      </c>
      <c r="G103" s="7">
        <v>300000</v>
      </c>
      <c r="H103" s="7">
        <v>142230</v>
      </c>
      <c r="I103" s="12">
        <f>H103/G103*100</f>
        <v>47.410000000000004</v>
      </c>
      <c r="J103" s="12">
        <f t="shared" si="1"/>
        <v>2.3697960174842123</v>
      </c>
      <c r="K103" s="7">
        <v>284468</v>
      </c>
      <c r="L103" s="7">
        <v>58784</v>
      </c>
      <c r="M103" s="7">
        <f>G103-L103</f>
        <v>241216</v>
      </c>
      <c r="N103" s="7">
        <v>167173.328125</v>
      </c>
      <c r="O103" s="22">
        <f>M103/N103</f>
        <v>1.442909599907207</v>
      </c>
      <c r="P103" s="27">
        <v>1809</v>
      </c>
      <c r="Q103" s="32">
        <f>M103/P103</f>
        <v>133.34217799889441</v>
      </c>
      <c r="R103" s="37" t="s">
        <v>255</v>
      </c>
      <c r="S103" s="42">
        <f>ABS(O2406-O103)*100</f>
        <v>10.852246301786561</v>
      </c>
      <c r="T103" t="s">
        <v>43</v>
      </c>
      <c r="V103" s="7">
        <v>54000</v>
      </c>
      <c r="W103" t="s">
        <v>33</v>
      </c>
      <c r="X103" s="17" t="s">
        <v>34</v>
      </c>
      <c r="Z103" t="s">
        <v>256</v>
      </c>
      <c r="AA103">
        <v>401</v>
      </c>
      <c r="AB103">
        <v>58</v>
      </c>
    </row>
    <row r="104" spans="1:28" x14ac:dyDescent="0.25">
      <c r="A104" t="s">
        <v>267</v>
      </c>
      <c r="B104" t="s">
        <v>268</v>
      </c>
      <c r="C104" s="17">
        <v>43980</v>
      </c>
      <c r="D104" s="7">
        <v>284500</v>
      </c>
      <c r="E104" t="s">
        <v>29</v>
      </c>
      <c r="F104" t="s">
        <v>30</v>
      </c>
      <c r="G104" s="7">
        <v>284500</v>
      </c>
      <c r="H104" s="7">
        <v>172170</v>
      </c>
      <c r="I104" s="12">
        <f>H104/G104*100</f>
        <v>60.516695957820744</v>
      </c>
      <c r="J104" s="12">
        <f t="shared" si="1"/>
        <v>10.736899940336528</v>
      </c>
      <c r="K104" s="7">
        <v>344347</v>
      </c>
      <c r="L104" s="7">
        <v>63596</v>
      </c>
      <c r="M104" s="7">
        <f>G104-L104</f>
        <v>220904</v>
      </c>
      <c r="N104" s="7">
        <v>207963.703125</v>
      </c>
      <c r="O104" s="22">
        <f>M104/N104</f>
        <v>1.0622238240642503</v>
      </c>
      <c r="P104" s="27">
        <v>2764</v>
      </c>
      <c r="Q104" s="32">
        <f>M104/P104</f>
        <v>79.9218523878437</v>
      </c>
      <c r="R104" s="37" t="s">
        <v>255</v>
      </c>
      <c r="S104" s="42">
        <f>ABS(O2406-O104)*100</f>
        <v>27.21633128250911</v>
      </c>
      <c r="T104" t="s">
        <v>32</v>
      </c>
      <c r="V104" s="7">
        <v>59000</v>
      </c>
      <c r="W104" t="s">
        <v>33</v>
      </c>
      <c r="X104" s="17" t="s">
        <v>34</v>
      </c>
      <c r="Z104" t="s">
        <v>256</v>
      </c>
      <c r="AA104">
        <v>401</v>
      </c>
      <c r="AB104">
        <v>58</v>
      </c>
    </row>
    <row r="105" spans="1:28" x14ac:dyDescent="0.25">
      <c r="A105" t="s">
        <v>269</v>
      </c>
      <c r="B105" t="s">
        <v>270</v>
      </c>
      <c r="C105" s="17">
        <v>44069</v>
      </c>
      <c r="D105" s="7">
        <v>360000</v>
      </c>
      <c r="E105" t="s">
        <v>29</v>
      </c>
      <c r="F105" t="s">
        <v>30</v>
      </c>
      <c r="G105" s="7">
        <v>360000</v>
      </c>
      <c r="H105" s="7">
        <v>172570</v>
      </c>
      <c r="I105" s="12">
        <f>H105/G105*100</f>
        <v>47.93611111111111</v>
      </c>
      <c r="J105" s="12">
        <f t="shared" si="1"/>
        <v>1.843684906373106</v>
      </c>
      <c r="K105" s="7">
        <v>345133</v>
      </c>
      <c r="L105" s="7">
        <v>80143</v>
      </c>
      <c r="M105" s="7">
        <f>G105-L105</f>
        <v>279857</v>
      </c>
      <c r="N105" s="7">
        <v>196288.890625</v>
      </c>
      <c r="O105" s="22">
        <f>M105/N105</f>
        <v>1.4257403926881049</v>
      </c>
      <c r="P105" s="27">
        <v>2567</v>
      </c>
      <c r="Q105" s="32">
        <f>M105/P105</f>
        <v>109.02103622906117</v>
      </c>
      <c r="R105" s="37" t="s">
        <v>255</v>
      </c>
      <c r="S105" s="42">
        <f>ABS(O2406-O105)*100</f>
        <v>9.1353255798763513</v>
      </c>
      <c r="T105" t="s">
        <v>32</v>
      </c>
      <c r="V105" s="7">
        <v>54000</v>
      </c>
      <c r="W105" t="s">
        <v>33</v>
      </c>
      <c r="X105" s="17" t="s">
        <v>34</v>
      </c>
      <c r="Z105" t="s">
        <v>256</v>
      </c>
      <c r="AA105">
        <v>401</v>
      </c>
      <c r="AB105">
        <v>58</v>
      </c>
    </row>
    <row r="106" spans="1:28" x14ac:dyDescent="0.25">
      <c r="A106" t="s">
        <v>271</v>
      </c>
      <c r="B106" t="s">
        <v>272</v>
      </c>
      <c r="C106" s="17">
        <v>43595</v>
      </c>
      <c r="D106" s="7">
        <v>192000</v>
      </c>
      <c r="E106" t="s">
        <v>29</v>
      </c>
      <c r="F106" t="s">
        <v>30</v>
      </c>
      <c r="G106" s="7">
        <v>192000</v>
      </c>
      <c r="H106" s="7">
        <v>96190</v>
      </c>
      <c r="I106" s="12">
        <f>H106/G106*100</f>
        <v>50.098958333333329</v>
      </c>
      <c r="J106" s="12">
        <f t="shared" si="1"/>
        <v>0.31916231584911259</v>
      </c>
      <c r="K106" s="7">
        <v>192377</v>
      </c>
      <c r="L106" s="7">
        <v>33730</v>
      </c>
      <c r="M106" s="7">
        <f>G106-L106</f>
        <v>158270</v>
      </c>
      <c r="N106" s="7">
        <v>134446.609375</v>
      </c>
      <c r="O106" s="22">
        <f>M106/N106</f>
        <v>1.1771959198952464</v>
      </c>
      <c r="P106" s="27">
        <v>1640</v>
      </c>
      <c r="Q106" s="32">
        <f>M106/P106</f>
        <v>96.506097560975604</v>
      </c>
      <c r="R106" s="37" t="s">
        <v>273</v>
      </c>
      <c r="S106" s="42">
        <f>ABS(O2406-O106)*100</f>
        <v>15.719121699409499</v>
      </c>
      <c r="T106" t="s">
        <v>79</v>
      </c>
      <c r="V106" s="7">
        <v>32500</v>
      </c>
      <c r="W106" t="s">
        <v>33</v>
      </c>
      <c r="X106" s="17" t="s">
        <v>34</v>
      </c>
      <c r="Z106" t="s">
        <v>274</v>
      </c>
      <c r="AA106">
        <v>407</v>
      </c>
      <c r="AB106">
        <v>58</v>
      </c>
    </row>
    <row r="107" spans="1:28" x14ac:dyDescent="0.25">
      <c r="A107" t="s">
        <v>275</v>
      </c>
      <c r="B107" t="s">
        <v>276</v>
      </c>
      <c r="C107" s="17">
        <v>44281</v>
      </c>
      <c r="D107" s="7">
        <v>85050</v>
      </c>
      <c r="E107" t="s">
        <v>29</v>
      </c>
      <c r="F107" t="s">
        <v>30</v>
      </c>
      <c r="G107" s="7">
        <v>85050</v>
      </c>
      <c r="H107" s="7">
        <v>53380</v>
      </c>
      <c r="I107" s="12">
        <f>H107/G107*100</f>
        <v>62.763080540858319</v>
      </c>
      <c r="J107" s="12">
        <f t="shared" si="1"/>
        <v>12.983284523374103</v>
      </c>
      <c r="K107" s="7">
        <v>106762</v>
      </c>
      <c r="L107" s="7">
        <v>26230</v>
      </c>
      <c r="M107" s="7">
        <f>G107-L107</f>
        <v>58820</v>
      </c>
      <c r="N107" s="7">
        <v>84770.5234375</v>
      </c>
      <c r="O107" s="22">
        <f>M107/N107</f>
        <v>0.69387326649418513</v>
      </c>
      <c r="P107" s="27">
        <v>999</v>
      </c>
      <c r="Q107" s="32">
        <f>M107/P107</f>
        <v>58.878878878878879</v>
      </c>
      <c r="R107" s="37" t="s">
        <v>277</v>
      </c>
      <c r="S107" s="42">
        <f>ABS(O2406-O107)*100</f>
        <v>64.051387039515632</v>
      </c>
      <c r="T107" t="s">
        <v>169</v>
      </c>
      <c r="V107" s="7">
        <v>25000</v>
      </c>
      <c r="W107" t="s">
        <v>33</v>
      </c>
      <c r="X107" s="17" t="s">
        <v>34</v>
      </c>
      <c r="Z107" t="s">
        <v>152</v>
      </c>
      <c r="AA107">
        <v>407</v>
      </c>
      <c r="AB107">
        <v>58</v>
      </c>
    </row>
    <row r="108" spans="1:28" x14ac:dyDescent="0.25">
      <c r="A108" t="s">
        <v>278</v>
      </c>
      <c r="B108" t="s">
        <v>279</v>
      </c>
      <c r="C108" s="17">
        <v>44271</v>
      </c>
      <c r="D108" s="7">
        <v>182000</v>
      </c>
      <c r="E108" t="s">
        <v>29</v>
      </c>
      <c r="F108" t="s">
        <v>30</v>
      </c>
      <c r="G108" s="7">
        <v>182000</v>
      </c>
      <c r="H108" s="7">
        <v>90220</v>
      </c>
      <c r="I108" s="12">
        <f>H108/G108*100</f>
        <v>49.571428571428569</v>
      </c>
      <c r="J108" s="12">
        <f t="shared" si="1"/>
        <v>0.20836744605564661</v>
      </c>
      <c r="K108" s="7">
        <v>180433</v>
      </c>
      <c r="L108" s="7">
        <v>26721</v>
      </c>
      <c r="M108" s="7">
        <f>G108-L108</f>
        <v>155279</v>
      </c>
      <c r="N108" s="7">
        <v>143656.078125</v>
      </c>
      <c r="O108" s="22">
        <f>M108/N108</f>
        <v>1.0809079715018148</v>
      </c>
      <c r="P108" s="27">
        <v>1921</v>
      </c>
      <c r="Q108" s="32">
        <f>M108/P108</f>
        <v>80.832378969286836</v>
      </c>
      <c r="R108" s="37" t="s">
        <v>280</v>
      </c>
      <c r="S108" s="42">
        <f>ABS(O2406-O108)*100</f>
        <v>25.347916538752656</v>
      </c>
      <c r="T108" t="s">
        <v>169</v>
      </c>
      <c r="V108" s="7">
        <v>25000</v>
      </c>
      <c r="W108" t="s">
        <v>33</v>
      </c>
      <c r="X108" s="17" t="s">
        <v>34</v>
      </c>
      <c r="Z108" t="s">
        <v>152</v>
      </c>
      <c r="AA108">
        <v>407</v>
      </c>
      <c r="AB108">
        <v>58</v>
      </c>
    </row>
    <row r="109" spans="1:28" x14ac:dyDescent="0.25">
      <c r="A109" t="s">
        <v>281</v>
      </c>
      <c r="B109" t="s">
        <v>282</v>
      </c>
      <c r="C109" s="17">
        <v>44070</v>
      </c>
      <c r="D109" s="7">
        <v>195000</v>
      </c>
      <c r="E109" t="s">
        <v>29</v>
      </c>
      <c r="F109" t="s">
        <v>30</v>
      </c>
      <c r="G109" s="7">
        <v>195000</v>
      </c>
      <c r="H109" s="7">
        <v>97950</v>
      </c>
      <c r="I109" s="12">
        <f>H109/G109*100</f>
        <v>50.230769230769234</v>
      </c>
      <c r="J109" s="12">
        <f t="shared" si="1"/>
        <v>0.45097321328501749</v>
      </c>
      <c r="K109" s="7">
        <v>195895</v>
      </c>
      <c r="L109" s="7">
        <v>34103</v>
      </c>
      <c r="M109" s="7">
        <f>G109-L109</f>
        <v>160897</v>
      </c>
      <c r="N109" s="7">
        <v>154087.625</v>
      </c>
      <c r="O109" s="22">
        <f>M109/N109</f>
        <v>1.0441915760594012</v>
      </c>
      <c r="P109" s="27">
        <v>1832</v>
      </c>
      <c r="Q109" s="32">
        <f>M109/P109</f>
        <v>87.825873362445421</v>
      </c>
      <c r="R109" s="37" t="s">
        <v>283</v>
      </c>
      <c r="S109" s="42">
        <f>ABS(O2406-O109)*100</f>
        <v>29.019556082994026</v>
      </c>
      <c r="T109" t="s">
        <v>79</v>
      </c>
      <c r="V109" s="7">
        <v>32500</v>
      </c>
      <c r="W109" t="s">
        <v>33</v>
      </c>
      <c r="X109" s="17" t="s">
        <v>34</v>
      </c>
      <c r="Z109" t="s">
        <v>274</v>
      </c>
      <c r="AA109">
        <v>407</v>
      </c>
      <c r="AB109">
        <v>60</v>
      </c>
    </row>
    <row r="110" spans="1:28" x14ac:dyDescent="0.25">
      <c r="A110" t="s">
        <v>284</v>
      </c>
      <c r="B110" t="s">
        <v>285</v>
      </c>
      <c r="C110" s="17">
        <v>43790</v>
      </c>
      <c r="D110" s="7">
        <v>179900</v>
      </c>
      <c r="E110" t="s">
        <v>29</v>
      </c>
      <c r="F110" t="s">
        <v>30</v>
      </c>
      <c r="G110" s="7">
        <v>179900</v>
      </c>
      <c r="H110" s="7">
        <v>98980</v>
      </c>
      <c r="I110" s="12">
        <f>H110/G110*100</f>
        <v>55.019455252918291</v>
      </c>
      <c r="J110" s="12">
        <f t="shared" si="1"/>
        <v>5.2396592354340754</v>
      </c>
      <c r="K110" s="7">
        <v>197957</v>
      </c>
      <c r="L110" s="7">
        <v>34103</v>
      </c>
      <c r="M110" s="7">
        <f>G110-L110</f>
        <v>145797</v>
      </c>
      <c r="N110" s="7">
        <v>156051.421875</v>
      </c>
      <c r="O110" s="22">
        <f>M110/N110</f>
        <v>0.93428818685667614</v>
      </c>
      <c r="P110" s="27">
        <v>1832</v>
      </c>
      <c r="Q110" s="32">
        <f>M110/P110</f>
        <v>79.5835152838428</v>
      </c>
      <c r="R110" s="37" t="s">
        <v>283</v>
      </c>
      <c r="S110" s="42">
        <f>ABS(O2406-O110)*100</f>
        <v>40.009895003266529</v>
      </c>
      <c r="T110" t="s">
        <v>79</v>
      </c>
      <c r="V110" s="7">
        <v>32500</v>
      </c>
      <c r="W110" t="s">
        <v>33</v>
      </c>
      <c r="X110" s="17" t="s">
        <v>34</v>
      </c>
      <c r="Z110" t="s">
        <v>274</v>
      </c>
      <c r="AA110">
        <v>407</v>
      </c>
      <c r="AB110">
        <v>60</v>
      </c>
    </row>
    <row r="111" spans="1:28" x14ac:dyDescent="0.25">
      <c r="A111" t="s">
        <v>286</v>
      </c>
      <c r="B111" t="s">
        <v>287</v>
      </c>
      <c r="C111" s="17">
        <v>43837</v>
      </c>
      <c r="D111" s="7">
        <v>197000</v>
      </c>
      <c r="E111" t="s">
        <v>29</v>
      </c>
      <c r="F111" t="s">
        <v>30</v>
      </c>
      <c r="G111" s="7">
        <v>197000</v>
      </c>
      <c r="H111" s="7">
        <v>98760</v>
      </c>
      <c r="I111" s="12">
        <f>H111/G111*100</f>
        <v>50.131979695431475</v>
      </c>
      <c r="J111" s="12">
        <f t="shared" si="1"/>
        <v>0.35218367794725935</v>
      </c>
      <c r="K111" s="7">
        <v>197526</v>
      </c>
      <c r="L111" s="7">
        <v>34103</v>
      </c>
      <c r="M111" s="7">
        <f>G111-L111</f>
        <v>162897</v>
      </c>
      <c r="N111" s="7">
        <v>155640.953125</v>
      </c>
      <c r="O111" s="22">
        <f>M111/N111</f>
        <v>1.0466204217419077</v>
      </c>
      <c r="P111" s="27">
        <v>1832</v>
      </c>
      <c r="Q111" s="32">
        <f>M111/P111</f>
        <v>88.917576419213972</v>
      </c>
      <c r="R111" s="37" t="s">
        <v>283</v>
      </c>
      <c r="S111" s="42">
        <f>ABS(O2406-O111)*100</f>
        <v>28.77667151474337</v>
      </c>
      <c r="T111" t="s">
        <v>79</v>
      </c>
      <c r="V111" s="7">
        <v>32500</v>
      </c>
      <c r="W111" t="s">
        <v>33</v>
      </c>
      <c r="X111" s="17" t="s">
        <v>34</v>
      </c>
      <c r="Z111" t="s">
        <v>274</v>
      </c>
      <c r="AA111">
        <v>407</v>
      </c>
      <c r="AB111">
        <v>60</v>
      </c>
    </row>
    <row r="112" spans="1:28" x14ac:dyDescent="0.25">
      <c r="A112" t="s">
        <v>288</v>
      </c>
      <c r="B112" t="s">
        <v>289</v>
      </c>
      <c r="C112" s="17">
        <v>43812</v>
      </c>
      <c r="D112" s="7">
        <v>200000</v>
      </c>
      <c r="E112" t="s">
        <v>29</v>
      </c>
      <c r="F112" t="s">
        <v>30</v>
      </c>
      <c r="G112" s="7">
        <v>200000</v>
      </c>
      <c r="H112" s="7">
        <v>97950</v>
      </c>
      <c r="I112" s="12">
        <f>H112/G112*100</f>
        <v>48.975000000000001</v>
      </c>
      <c r="J112" s="12">
        <f t="shared" si="1"/>
        <v>0.80479601748421459</v>
      </c>
      <c r="K112" s="7">
        <v>195895</v>
      </c>
      <c r="L112" s="7">
        <v>34103</v>
      </c>
      <c r="M112" s="7">
        <f>G112-L112</f>
        <v>165897</v>
      </c>
      <c r="N112" s="7">
        <v>154087.625</v>
      </c>
      <c r="O112" s="22">
        <f>M112/N112</f>
        <v>1.0766406452172912</v>
      </c>
      <c r="P112" s="27">
        <v>1832</v>
      </c>
      <c r="Q112" s="32">
        <f>M112/P112</f>
        <v>90.555131004366814</v>
      </c>
      <c r="R112" s="37" t="s">
        <v>283</v>
      </c>
      <c r="S112" s="42">
        <f>ABS(O2406-O112)*100</f>
        <v>25.77464916720502</v>
      </c>
      <c r="T112" t="s">
        <v>79</v>
      </c>
      <c r="V112" s="7">
        <v>32500</v>
      </c>
      <c r="W112" t="s">
        <v>33</v>
      </c>
      <c r="X112" s="17" t="s">
        <v>34</v>
      </c>
      <c r="Z112" t="s">
        <v>274</v>
      </c>
      <c r="AA112">
        <v>407</v>
      </c>
      <c r="AB112">
        <v>60</v>
      </c>
    </row>
    <row r="113" spans="1:28" x14ac:dyDescent="0.25">
      <c r="A113" t="s">
        <v>290</v>
      </c>
      <c r="B113" t="s">
        <v>291</v>
      </c>
      <c r="C113" s="17">
        <v>44218</v>
      </c>
      <c r="D113" s="7">
        <v>135000</v>
      </c>
      <c r="E113" t="s">
        <v>29</v>
      </c>
      <c r="F113" t="s">
        <v>30</v>
      </c>
      <c r="G113" s="7">
        <v>135000</v>
      </c>
      <c r="H113" s="7">
        <v>72100</v>
      </c>
      <c r="I113" s="12">
        <f>H113/G113*100</f>
        <v>53.407407407407405</v>
      </c>
      <c r="J113" s="12">
        <f t="shared" si="1"/>
        <v>3.6276113899231888</v>
      </c>
      <c r="K113" s="7">
        <v>144205</v>
      </c>
      <c r="L113" s="7">
        <v>25000</v>
      </c>
      <c r="M113" s="7">
        <f>G113-L113</f>
        <v>110000</v>
      </c>
      <c r="N113" s="7">
        <v>104565.7890625</v>
      </c>
      <c r="O113" s="22">
        <f>M113/N113</f>
        <v>1.0519693007265687</v>
      </c>
      <c r="P113" s="27">
        <v>1250</v>
      </c>
      <c r="Q113" s="32">
        <f>M113/P113</f>
        <v>88</v>
      </c>
      <c r="R113" s="37" t="s">
        <v>292</v>
      </c>
      <c r="S113" s="42">
        <f>ABS(O2406-O113)*100</f>
        <v>28.241783616277271</v>
      </c>
      <c r="T113" t="s">
        <v>79</v>
      </c>
      <c r="V113" s="7">
        <v>25000</v>
      </c>
      <c r="W113" t="s">
        <v>33</v>
      </c>
      <c r="X113" s="17" t="s">
        <v>34</v>
      </c>
      <c r="Z113" t="s">
        <v>152</v>
      </c>
      <c r="AA113">
        <v>407</v>
      </c>
      <c r="AB113">
        <v>64</v>
      </c>
    </row>
    <row r="114" spans="1:28" x14ac:dyDescent="0.25">
      <c r="A114" t="s">
        <v>293</v>
      </c>
      <c r="B114" t="s">
        <v>294</v>
      </c>
      <c r="C114" s="17">
        <v>44123</v>
      </c>
      <c r="D114" s="7">
        <v>155000</v>
      </c>
      <c r="E114" t="s">
        <v>29</v>
      </c>
      <c r="F114" t="s">
        <v>30</v>
      </c>
      <c r="G114" s="7">
        <v>155000</v>
      </c>
      <c r="H114" s="7">
        <v>70390</v>
      </c>
      <c r="I114" s="12">
        <f>H114/G114*100</f>
        <v>45.412903225806453</v>
      </c>
      <c r="J114" s="12">
        <f t="shared" si="1"/>
        <v>4.3668927916777633</v>
      </c>
      <c r="K114" s="7">
        <v>140776</v>
      </c>
      <c r="L114" s="7">
        <v>25166</v>
      </c>
      <c r="M114" s="7">
        <f>G114-L114</f>
        <v>129834</v>
      </c>
      <c r="N114" s="7">
        <v>101412.28125</v>
      </c>
      <c r="O114" s="22">
        <f>M114/N114</f>
        <v>1.2802591402113834</v>
      </c>
      <c r="P114" s="27">
        <v>1217</v>
      </c>
      <c r="Q114" s="32">
        <f>M114/P114</f>
        <v>106.68364831552999</v>
      </c>
      <c r="R114" s="37" t="s">
        <v>292</v>
      </c>
      <c r="S114" s="42">
        <f>ABS(O2406-O114)*100</f>
        <v>5.4127996677957979</v>
      </c>
      <c r="T114" t="s">
        <v>79</v>
      </c>
      <c r="V114" s="7">
        <v>25000</v>
      </c>
      <c r="W114" t="s">
        <v>33</v>
      </c>
      <c r="X114" s="17" t="s">
        <v>34</v>
      </c>
      <c r="Z114" t="s">
        <v>152</v>
      </c>
      <c r="AA114">
        <v>407</v>
      </c>
      <c r="AB114">
        <v>64</v>
      </c>
    </row>
    <row r="115" spans="1:28" x14ac:dyDescent="0.25">
      <c r="A115" t="s">
        <v>295</v>
      </c>
      <c r="B115" t="s">
        <v>296</v>
      </c>
      <c r="C115" s="17">
        <v>43838</v>
      </c>
      <c r="D115" s="7">
        <v>148000</v>
      </c>
      <c r="E115" t="s">
        <v>29</v>
      </c>
      <c r="F115" t="s">
        <v>30</v>
      </c>
      <c r="G115" s="7">
        <v>148000</v>
      </c>
      <c r="H115" s="7">
        <v>70120</v>
      </c>
      <c r="I115" s="12">
        <f>H115/G115*100</f>
        <v>47.378378378378379</v>
      </c>
      <c r="J115" s="12">
        <f t="shared" si="1"/>
        <v>2.4014176391058371</v>
      </c>
      <c r="K115" s="7">
        <v>140234</v>
      </c>
      <c r="L115" s="7">
        <v>25166</v>
      </c>
      <c r="M115" s="7">
        <f>G115-L115</f>
        <v>122834</v>
      </c>
      <c r="N115" s="7">
        <v>100936.84375</v>
      </c>
      <c r="O115" s="22">
        <f>M115/N115</f>
        <v>1.2169391813383308</v>
      </c>
      <c r="P115" s="27">
        <v>1210</v>
      </c>
      <c r="Q115" s="32">
        <f>M115/P115</f>
        <v>101.51570247933884</v>
      </c>
      <c r="R115" s="37" t="s">
        <v>292</v>
      </c>
      <c r="S115" s="42">
        <f>ABS(O2406-O115)*100</f>
        <v>11.744795555101062</v>
      </c>
      <c r="T115" t="s">
        <v>79</v>
      </c>
      <c r="V115" s="7">
        <v>25000</v>
      </c>
      <c r="W115" t="s">
        <v>33</v>
      </c>
      <c r="X115" s="17" t="s">
        <v>34</v>
      </c>
      <c r="Z115" t="s">
        <v>152</v>
      </c>
      <c r="AA115">
        <v>407</v>
      </c>
      <c r="AB115">
        <v>64</v>
      </c>
    </row>
    <row r="116" spans="1:28" x14ac:dyDescent="0.25">
      <c r="A116" t="s">
        <v>297</v>
      </c>
      <c r="B116" t="s">
        <v>298</v>
      </c>
      <c r="C116" s="17">
        <v>43838</v>
      </c>
      <c r="D116" s="7">
        <v>142500</v>
      </c>
      <c r="E116" t="s">
        <v>29</v>
      </c>
      <c r="F116" t="s">
        <v>30</v>
      </c>
      <c r="G116" s="7">
        <v>142500</v>
      </c>
      <c r="H116" s="7">
        <v>71990</v>
      </c>
      <c r="I116" s="12">
        <f>H116/G116*100</f>
        <v>50.519298245614031</v>
      </c>
      <c r="J116" s="12">
        <f t="shared" si="1"/>
        <v>0.73950222812981536</v>
      </c>
      <c r="K116" s="7">
        <v>143974</v>
      </c>
      <c r="L116" s="7">
        <v>25000</v>
      </c>
      <c r="M116" s="7">
        <f>G116-L116</f>
        <v>117500</v>
      </c>
      <c r="N116" s="7">
        <v>104363.15625</v>
      </c>
      <c r="O116" s="22">
        <f>M116/N116</f>
        <v>1.1258762596114948</v>
      </c>
      <c r="P116" s="27">
        <v>1247</v>
      </c>
      <c r="Q116" s="32">
        <f>M116/P116</f>
        <v>94.226142742582198</v>
      </c>
      <c r="R116" s="37" t="s">
        <v>292</v>
      </c>
      <c r="S116" s="42">
        <f>ABS(O2406-O116)*100</f>
        <v>20.851087727784655</v>
      </c>
      <c r="T116" t="s">
        <v>79</v>
      </c>
      <c r="V116" s="7">
        <v>25000</v>
      </c>
      <c r="W116" t="s">
        <v>33</v>
      </c>
      <c r="X116" s="17" t="s">
        <v>34</v>
      </c>
      <c r="Z116" t="s">
        <v>152</v>
      </c>
      <c r="AA116">
        <v>407</v>
      </c>
      <c r="AB116">
        <v>64</v>
      </c>
    </row>
    <row r="117" spans="1:28" x14ac:dyDescent="0.25">
      <c r="A117" t="s">
        <v>299</v>
      </c>
      <c r="B117" t="s">
        <v>300</v>
      </c>
      <c r="C117" s="17">
        <v>44160</v>
      </c>
      <c r="D117" s="7">
        <v>142400</v>
      </c>
      <c r="E117" t="s">
        <v>29</v>
      </c>
      <c r="F117" t="s">
        <v>30</v>
      </c>
      <c r="G117" s="7">
        <v>142400</v>
      </c>
      <c r="H117" s="7">
        <v>72100</v>
      </c>
      <c r="I117" s="12">
        <f>H117/G117*100</f>
        <v>50.632022471910112</v>
      </c>
      <c r="J117" s="12">
        <f t="shared" si="1"/>
        <v>0.85222645442589595</v>
      </c>
      <c r="K117" s="7">
        <v>144205</v>
      </c>
      <c r="L117" s="7">
        <v>25000</v>
      </c>
      <c r="M117" s="7">
        <f>G117-L117</f>
        <v>117400</v>
      </c>
      <c r="N117" s="7">
        <v>104565.7890625</v>
      </c>
      <c r="O117" s="22">
        <f>M117/N117</f>
        <v>1.1227381445936286</v>
      </c>
      <c r="P117" s="27">
        <v>1250</v>
      </c>
      <c r="Q117" s="32">
        <f>M117/P117</f>
        <v>93.92</v>
      </c>
      <c r="R117" s="37" t="s">
        <v>292</v>
      </c>
      <c r="S117" s="42">
        <f>ABS(O2406-O117)*100</f>
        <v>21.164899229571276</v>
      </c>
      <c r="T117" t="s">
        <v>79</v>
      </c>
      <c r="V117" s="7">
        <v>25000</v>
      </c>
      <c r="W117" t="s">
        <v>33</v>
      </c>
      <c r="X117" s="17" t="s">
        <v>34</v>
      </c>
      <c r="Z117" t="s">
        <v>152</v>
      </c>
      <c r="AA117">
        <v>407</v>
      </c>
      <c r="AB117">
        <v>64</v>
      </c>
    </row>
    <row r="118" spans="1:28" x14ac:dyDescent="0.25">
      <c r="A118" t="s">
        <v>301</v>
      </c>
      <c r="B118" t="s">
        <v>302</v>
      </c>
      <c r="C118" s="17">
        <v>44221</v>
      </c>
      <c r="D118" s="7">
        <v>155000</v>
      </c>
      <c r="E118" t="s">
        <v>29</v>
      </c>
      <c r="F118" t="s">
        <v>30</v>
      </c>
      <c r="G118" s="7">
        <v>155000</v>
      </c>
      <c r="H118" s="7">
        <v>70120</v>
      </c>
      <c r="I118" s="12">
        <f>H118/G118*100</f>
        <v>45.238709677419351</v>
      </c>
      <c r="J118" s="12">
        <f t="shared" si="1"/>
        <v>4.5410863400648651</v>
      </c>
      <c r="K118" s="7">
        <v>140234</v>
      </c>
      <c r="L118" s="7">
        <v>25166</v>
      </c>
      <c r="M118" s="7">
        <f>G118-L118</f>
        <v>129834</v>
      </c>
      <c r="N118" s="7">
        <v>100936.84375</v>
      </c>
      <c r="O118" s="22">
        <f>M118/N118</f>
        <v>1.2862894774238471</v>
      </c>
      <c r="P118" s="27">
        <v>1210</v>
      </c>
      <c r="Q118" s="32">
        <f>M118/P118</f>
        <v>107.30082644628099</v>
      </c>
      <c r="R118" s="37" t="s">
        <v>292</v>
      </c>
      <c r="S118" s="42">
        <f>ABS(O2406-O118)*100</f>
        <v>4.8097659465494269</v>
      </c>
      <c r="T118" t="s">
        <v>79</v>
      </c>
      <c r="V118" s="7">
        <v>25000</v>
      </c>
      <c r="W118" t="s">
        <v>33</v>
      </c>
      <c r="X118" s="17" t="s">
        <v>34</v>
      </c>
      <c r="Z118" t="s">
        <v>152</v>
      </c>
      <c r="AA118">
        <v>407</v>
      </c>
      <c r="AB118">
        <v>64</v>
      </c>
    </row>
    <row r="119" spans="1:28" x14ac:dyDescent="0.25">
      <c r="A119" t="s">
        <v>303</v>
      </c>
      <c r="B119" t="s">
        <v>304</v>
      </c>
      <c r="C119" s="17">
        <v>43707</v>
      </c>
      <c r="D119" s="7">
        <v>151000</v>
      </c>
      <c r="E119" t="s">
        <v>29</v>
      </c>
      <c r="F119" t="s">
        <v>30</v>
      </c>
      <c r="G119" s="7">
        <v>151000</v>
      </c>
      <c r="H119" s="7">
        <v>71990</v>
      </c>
      <c r="I119" s="12">
        <f>H119/G119*100</f>
        <v>47.675496688741717</v>
      </c>
      <c r="J119" s="12">
        <f t="shared" si="1"/>
        <v>2.1042993287424991</v>
      </c>
      <c r="K119" s="7">
        <v>143974</v>
      </c>
      <c r="L119" s="7">
        <v>25000</v>
      </c>
      <c r="M119" s="7">
        <f>G119-L119</f>
        <v>126000</v>
      </c>
      <c r="N119" s="7">
        <v>104363.15625</v>
      </c>
      <c r="O119" s="22">
        <f>M119/N119</f>
        <v>1.2073226273280711</v>
      </c>
      <c r="P119" s="27">
        <v>1247</v>
      </c>
      <c r="Q119" s="32">
        <f>M119/P119</f>
        <v>101.04250200481155</v>
      </c>
      <c r="R119" s="37" t="s">
        <v>292</v>
      </c>
      <c r="S119" s="42">
        <f>ABS(O2406-O119)*100</f>
        <v>12.706450956127036</v>
      </c>
      <c r="T119" t="s">
        <v>79</v>
      </c>
      <c r="V119" s="7">
        <v>25000</v>
      </c>
      <c r="W119" t="s">
        <v>33</v>
      </c>
      <c r="X119" s="17" t="s">
        <v>34</v>
      </c>
      <c r="Z119" t="s">
        <v>152</v>
      </c>
      <c r="AA119">
        <v>407</v>
      </c>
      <c r="AB119">
        <v>64</v>
      </c>
    </row>
    <row r="120" spans="1:28" x14ac:dyDescent="0.25">
      <c r="A120" t="s">
        <v>305</v>
      </c>
      <c r="B120" t="s">
        <v>306</v>
      </c>
      <c r="C120" s="17">
        <v>43703</v>
      </c>
      <c r="D120" s="7">
        <v>149900</v>
      </c>
      <c r="E120" t="s">
        <v>29</v>
      </c>
      <c r="F120" t="s">
        <v>30</v>
      </c>
      <c r="G120" s="7">
        <v>149900</v>
      </c>
      <c r="H120" s="7">
        <v>72100</v>
      </c>
      <c r="I120" s="12">
        <f>H120/G120*100</f>
        <v>48.098732488325552</v>
      </c>
      <c r="J120" s="12">
        <f t="shared" si="1"/>
        <v>1.6810635291586635</v>
      </c>
      <c r="K120" s="7">
        <v>144205</v>
      </c>
      <c r="L120" s="7">
        <v>25000</v>
      </c>
      <c r="M120" s="7">
        <f>G120-L120</f>
        <v>124900</v>
      </c>
      <c r="N120" s="7">
        <v>104565.7890625</v>
      </c>
      <c r="O120" s="22">
        <f>M120/N120</f>
        <v>1.194463324188622</v>
      </c>
      <c r="P120" s="27">
        <v>1250</v>
      </c>
      <c r="Q120" s="32">
        <f>M120/P120</f>
        <v>99.92</v>
      </c>
      <c r="R120" s="37" t="s">
        <v>292</v>
      </c>
      <c r="S120" s="42">
        <f>ABS(O2406-O120)*100</f>
        <v>13.992381270071942</v>
      </c>
      <c r="T120" t="s">
        <v>79</v>
      </c>
      <c r="V120" s="7">
        <v>25000</v>
      </c>
      <c r="W120" t="s">
        <v>33</v>
      </c>
      <c r="X120" s="17" t="s">
        <v>34</v>
      </c>
      <c r="Z120" t="s">
        <v>152</v>
      </c>
      <c r="AA120">
        <v>407</v>
      </c>
      <c r="AB120">
        <v>64</v>
      </c>
    </row>
    <row r="121" spans="1:28" x14ac:dyDescent="0.25">
      <c r="A121" t="s">
        <v>307</v>
      </c>
      <c r="B121" t="s">
        <v>308</v>
      </c>
      <c r="C121" s="17">
        <v>44070</v>
      </c>
      <c r="D121" s="7">
        <v>130000</v>
      </c>
      <c r="E121" t="s">
        <v>29</v>
      </c>
      <c r="F121" t="s">
        <v>30</v>
      </c>
      <c r="G121" s="7">
        <v>130000</v>
      </c>
      <c r="H121" s="7">
        <v>71990</v>
      </c>
      <c r="I121" s="12">
        <f>H121/G121*100</f>
        <v>55.376923076923077</v>
      </c>
      <c r="J121" s="12">
        <f t="shared" si="1"/>
        <v>5.5971270594388614</v>
      </c>
      <c r="K121" s="7">
        <v>143974</v>
      </c>
      <c r="L121" s="7">
        <v>25000</v>
      </c>
      <c r="M121" s="7">
        <f>G121-L121</f>
        <v>105000</v>
      </c>
      <c r="N121" s="7">
        <v>104363.15625</v>
      </c>
      <c r="O121" s="22">
        <f>M121/N121</f>
        <v>1.0061021894400592</v>
      </c>
      <c r="P121" s="27">
        <v>1247</v>
      </c>
      <c r="Q121" s="32">
        <f>M121/P121</f>
        <v>84.202085004009618</v>
      </c>
      <c r="R121" s="37" t="s">
        <v>292</v>
      </c>
      <c r="S121" s="42">
        <f>ABS(O2406-O121)*100</f>
        <v>32.828494744928214</v>
      </c>
      <c r="T121" t="s">
        <v>79</v>
      </c>
      <c r="V121" s="7">
        <v>25000</v>
      </c>
      <c r="W121" t="s">
        <v>33</v>
      </c>
      <c r="X121" s="17" t="s">
        <v>34</v>
      </c>
      <c r="Z121" t="s">
        <v>152</v>
      </c>
      <c r="AA121">
        <v>407</v>
      </c>
      <c r="AB121">
        <v>64</v>
      </c>
    </row>
    <row r="122" spans="1:28" x14ac:dyDescent="0.25">
      <c r="A122" t="s">
        <v>309</v>
      </c>
      <c r="B122" t="s">
        <v>310</v>
      </c>
      <c r="C122" s="17">
        <v>43882</v>
      </c>
      <c r="D122" s="7">
        <v>122500</v>
      </c>
      <c r="E122" t="s">
        <v>29</v>
      </c>
      <c r="F122" t="s">
        <v>30</v>
      </c>
      <c r="G122" s="7">
        <v>122500</v>
      </c>
      <c r="H122" s="7">
        <v>70120</v>
      </c>
      <c r="I122" s="12">
        <f>H122/G122*100</f>
        <v>57.240816326530606</v>
      </c>
      <c r="J122" s="12">
        <f t="shared" si="1"/>
        <v>7.4610203090463898</v>
      </c>
      <c r="K122" s="7">
        <v>140234</v>
      </c>
      <c r="L122" s="7">
        <v>25166</v>
      </c>
      <c r="M122" s="7">
        <f>G122-L122</f>
        <v>97334</v>
      </c>
      <c r="N122" s="7">
        <v>100936.84375</v>
      </c>
      <c r="O122" s="22">
        <f>M122/N122</f>
        <v>0.96430595988394974</v>
      </c>
      <c r="P122" s="27">
        <v>1210</v>
      </c>
      <c r="Q122" s="32">
        <f>M122/P122</f>
        <v>80.441322314049586</v>
      </c>
      <c r="R122" s="37" t="s">
        <v>292</v>
      </c>
      <c r="S122" s="42">
        <f>ABS(O2406-O122)*100</f>
        <v>37.008117700539167</v>
      </c>
      <c r="T122" t="s">
        <v>79</v>
      </c>
      <c r="V122" s="7">
        <v>25000</v>
      </c>
      <c r="W122" t="s">
        <v>33</v>
      </c>
      <c r="X122" s="17" t="s">
        <v>34</v>
      </c>
      <c r="Z122" t="s">
        <v>152</v>
      </c>
      <c r="AA122">
        <v>407</v>
      </c>
      <c r="AB122">
        <v>64</v>
      </c>
    </row>
    <row r="123" spans="1:28" x14ac:dyDescent="0.25">
      <c r="A123" t="s">
        <v>311</v>
      </c>
      <c r="B123" t="s">
        <v>312</v>
      </c>
      <c r="C123" s="17">
        <v>43732</v>
      </c>
      <c r="D123" s="7">
        <v>150000</v>
      </c>
      <c r="E123" t="s">
        <v>29</v>
      </c>
      <c r="F123" t="s">
        <v>30</v>
      </c>
      <c r="G123" s="7">
        <v>150000</v>
      </c>
      <c r="H123" s="7">
        <v>72100</v>
      </c>
      <c r="I123" s="12">
        <f>H123/G123*100</f>
        <v>48.06666666666667</v>
      </c>
      <c r="J123" s="12">
        <f t="shared" si="1"/>
        <v>1.713129350817546</v>
      </c>
      <c r="K123" s="7">
        <v>144205</v>
      </c>
      <c r="L123" s="7">
        <v>25000</v>
      </c>
      <c r="M123" s="7">
        <f>G123-L123</f>
        <v>125000</v>
      </c>
      <c r="N123" s="7">
        <v>104565.7890625</v>
      </c>
      <c r="O123" s="22">
        <f>M123/N123</f>
        <v>1.1954196599165552</v>
      </c>
      <c r="P123" s="27">
        <v>1250</v>
      </c>
      <c r="Q123" s="32">
        <f>M123/P123</f>
        <v>100</v>
      </c>
      <c r="R123" s="37" t="s">
        <v>292</v>
      </c>
      <c r="S123" s="42">
        <f>ABS(O2406-O123)*100</f>
        <v>13.896747697278622</v>
      </c>
      <c r="T123" t="s">
        <v>79</v>
      </c>
      <c r="V123" s="7">
        <v>25000</v>
      </c>
      <c r="W123" t="s">
        <v>33</v>
      </c>
      <c r="X123" s="17" t="s">
        <v>34</v>
      </c>
      <c r="Z123" t="s">
        <v>152</v>
      </c>
      <c r="AA123">
        <v>407</v>
      </c>
      <c r="AB123">
        <v>64</v>
      </c>
    </row>
    <row r="124" spans="1:28" x14ac:dyDescent="0.25">
      <c r="A124" t="s">
        <v>313</v>
      </c>
      <c r="B124" t="s">
        <v>314</v>
      </c>
      <c r="C124" s="17">
        <v>43664</v>
      </c>
      <c r="D124" s="7">
        <v>130000</v>
      </c>
      <c r="E124" t="s">
        <v>29</v>
      </c>
      <c r="F124" t="s">
        <v>30</v>
      </c>
      <c r="G124" s="7">
        <v>130000</v>
      </c>
      <c r="H124" s="7">
        <v>72100</v>
      </c>
      <c r="I124" s="12">
        <f>H124/G124*100</f>
        <v>55.46153846153846</v>
      </c>
      <c r="J124" s="12">
        <f t="shared" si="1"/>
        <v>5.6817424440542439</v>
      </c>
      <c r="K124" s="7">
        <v>144205</v>
      </c>
      <c r="L124" s="7">
        <v>25000</v>
      </c>
      <c r="M124" s="7">
        <f>G124-L124</f>
        <v>105000</v>
      </c>
      <c r="N124" s="7">
        <v>104565.7890625</v>
      </c>
      <c r="O124" s="22">
        <f>M124/N124</f>
        <v>1.0041525143299064</v>
      </c>
      <c r="P124" s="27">
        <v>1250</v>
      </c>
      <c r="Q124" s="32">
        <f>M124/P124</f>
        <v>84</v>
      </c>
      <c r="R124" s="37" t="s">
        <v>292</v>
      </c>
      <c r="S124" s="42">
        <f>ABS(O2406-O124)*100</f>
        <v>33.0234622559435</v>
      </c>
      <c r="T124" t="s">
        <v>79</v>
      </c>
      <c r="V124" s="7">
        <v>25000</v>
      </c>
      <c r="W124" t="s">
        <v>33</v>
      </c>
      <c r="X124" s="17" t="s">
        <v>34</v>
      </c>
      <c r="Z124" t="s">
        <v>152</v>
      </c>
      <c r="AA124">
        <v>407</v>
      </c>
      <c r="AB124">
        <v>64</v>
      </c>
    </row>
    <row r="125" spans="1:28" x14ac:dyDescent="0.25">
      <c r="A125" t="s">
        <v>315</v>
      </c>
      <c r="B125" t="s">
        <v>316</v>
      </c>
      <c r="C125" s="17">
        <v>43943</v>
      </c>
      <c r="D125" s="7">
        <v>150000</v>
      </c>
      <c r="E125" t="s">
        <v>29</v>
      </c>
      <c r="F125" t="s">
        <v>30</v>
      </c>
      <c r="G125" s="7">
        <v>150000</v>
      </c>
      <c r="H125" s="7">
        <v>71990</v>
      </c>
      <c r="I125" s="12">
        <f>H125/G125*100</f>
        <v>47.993333333333332</v>
      </c>
      <c r="J125" s="12">
        <f t="shared" si="1"/>
        <v>1.7864626841508837</v>
      </c>
      <c r="K125" s="7">
        <v>143974</v>
      </c>
      <c r="L125" s="7">
        <v>25000</v>
      </c>
      <c r="M125" s="7">
        <f>G125-L125</f>
        <v>125000</v>
      </c>
      <c r="N125" s="7">
        <v>104363.15625</v>
      </c>
      <c r="O125" s="22">
        <f>M125/N125</f>
        <v>1.1977407017143562</v>
      </c>
      <c r="P125" s="27">
        <v>1247</v>
      </c>
      <c r="Q125" s="32">
        <f>M125/P125</f>
        <v>100.24057738572574</v>
      </c>
      <c r="R125" s="37" t="s">
        <v>292</v>
      </c>
      <c r="S125" s="42">
        <f>ABS(O2406-O125)*100</f>
        <v>13.66464351749852</v>
      </c>
      <c r="T125" t="s">
        <v>79</v>
      </c>
      <c r="V125" s="7">
        <v>25000</v>
      </c>
      <c r="W125" t="s">
        <v>33</v>
      </c>
      <c r="X125" s="17" t="s">
        <v>34</v>
      </c>
      <c r="Z125" t="s">
        <v>152</v>
      </c>
      <c r="AA125">
        <v>407</v>
      </c>
      <c r="AB125">
        <v>64</v>
      </c>
    </row>
    <row r="126" spans="1:28" x14ac:dyDescent="0.25">
      <c r="A126" t="s">
        <v>317</v>
      </c>
      <c r="B126" t="s">
        <v>318</v>
      </c>
      <c r="C126" s="17">
        <v>44140</v>
      </c>
      <c r="D126" s="7">
        <v>328000</v>
      </c>
      <c r="E126" t="s">
        <v>29</v>
      </c>
      <c r="F126" t="s">
        <v>30</v>
      </c>
      <c r="G126" s="7">
        <v>328000</v>
      </c>
      <c r="H126" s="7">
        <v>156930</v>
      </c>
      <c r="I126" s="12">
        <f>H126/G126*100</f>
        <v>47.844512195121951</v>
      </c>
      <c r="J126" s="12">
        <f t="shared" si="1"/>
        <v>1.9352838223622655</v>
      </c>
      <c r="K126" s="7">
        <v>313858</v>
      </c>
      <c r="L126" s="7">
        <v>59576</v>
      </c>
      <c r="M126" s="7">
        <f>G126-L126</f>
        <v>268424</v>
      </c>
      <c r="N126" s="7">
        <v>189762.6875</v>
      </c>
      <c r="O126" s="22">
        <f>M126/N126</f>
        <v>1.4145246546426573</v>
      </c>
      <c r="P126" s="27">
        <v>2014</v>
      </c>
      <c r="Q126" s="32">
        <f>M126/P126</f>
        <v>133.27904667328698</v>
      </c>
      <c r="R126" s="37" t="s">
        <v>319</v>
      </c>
      <c r="S126" s="42">
        <f>ABS(O2406-O126)*100</f>
        <v>8.0137517753315901</v>
      </c>
      <c r="T126" t="s">
        <v>32</v>
      </c>
      <c r="V126" s="7">
        <v>54000</v>
      </c>
      <c r="W126" t="s">
        <v>33</v>
      </c>
      <c r="X126" s="17" t="s">
        <v>34</v>
      </c>
      <c r="Z126" t="s">
        <v>320</v>
      </c>
      <c r="AA126">
        <v>401</v>
      </c>
      <c r="AB126">
        <v>64</v>
      </c>
    </row>
    <row r="127" spans="1:28" x14ac:dyDescent="0.25">
      <c r="A127" t="s">
        <v>321</v>
      </c>
      <c r="B127" t="s">
        <v>322</v>
      </c>
      <c r="C127" s="17">
        <v>43901</v>
      </c>
      <c r="D127" s="7">
        <v>330000</v>
      </c>
      <c r="E127" t="s">
        <v>29</v>
      </c>
      <c r="F127" t="s">
        <v>30</v>
      </c>
      <c r="G127" s="7">
        <v>330000</v>
      </c>
      <c r="H127" s="7">
        <v>161920</v>
      </c>
      <c r="I127" s="12">
        <f>H127/G127*100</f>
        <v>49.066666666666663</v>
      </c>
      <c r="J127" s="12">
        <f t="shared" si="1"/>
        <v>0.71312935081755313</v>
      </c>
      <c r="K127" s="7">
        <v>323837</v>
      </c>
      <c r="L127" s="7">
        <v>63651</v>
      </c>
      <c r="M127" s="7">
        <f>G127-L127</f>
        <v>266349</v>
      </c>
      <c r="N127" s="7">
        <v>194168.65625</v>
      </c>
      <c r="O127" s="22">
        <f>M127/N127</f>
        <v>1.3717404505136239</v>
      </c>
      <c r="P127" s="27">
        <v>2404</v>
      </c>
      <c r="Q127" s="32">
        <f>M127/P127</f>
        <v>110.7940931780366</v>
      </c>
      <c r="R127" s="37" t="s">
        <v>319</v>
      </c>
      <c r="S127" s="42">
        <f>ABS(O2406-O127)*100</f>
        <v>3.7353313624282514</v>
      </c>
      <c r="T127" t="s">
        <v>32</v>
      </c>
      <c r="V127" s="7">
        <v>54000</v>
      </c>
      <c r="W127" t="s">
        <v>33</v>
      </c>
      <c r="X127" s="17" t="s">
        <v>34</v>
      </c>
      <c r="Z127" t="s">
        <v>320</v>
      </c>
      <c r="AA127">
        <v>401</v>
      </c>
      <c r="AB127">
        <v>60</v>
      </c>
    </row>
    <row r="128" spans="1:28" x14ac:dyDescent="0.25">
      <c r="A128" t="s">
        <v>323</v>
      </c>
      <c r="B128" t="s">
        <v>324</v>
      </c>
      <c r="C128" s="17">
        <v>43843</v>
      </c>
      <c r="D128" s="7">
        <v>275000</v>
      </c>
      <c r="E128" t="s">
        <v>29</v>
      </c>
      <c r="F128" t="s">
        <v>30</v>
      </c>
      <c r="G128" s="7">
        <v>275000</v>
      </c>
      <c r="H128" s="7">
        <v>146040</v>
      </c>
      <c r="I128" s="12">
        <f>H128/G128*100</f>
        <v>53.105454545454542</v>
      </c>
      <c r="J128" s="12">
        <f t="shared" si="1"/>
        <v>3.3256585279703259</v>
      </c>
      <c r="K128" s="7">
        <v>292072</v>
      </c>
      <c r="L128" s="7">
        <v>59409</v>
      </c>
      <c r="M128" s="7">
        <f>G128-L128</f>
        <v>215591</v>
      </c>
      <c r="N128" s="7">
        <v>173629.109375</v>
      </c>
      <c r="O128" s="22">
        <f>M128/N128</f>
        <v>1.241675435507601</v>
      </c>
      <c r="P128" s="27">
        <v>2030</v>
      </c>
      <c r="Q128" s="32">
        <f>M128/P128</f>
        <v>106.20246305418719</v>
      </c>
      <c r="R128" s="37" t="s">
        <v>319</v>
      </c>
      <c r="S128" s="42">
        <f>ABS(O2406-O128)*100</f>
        <v>9.2711701381740461</v>
      </c>
      <c r="T128" t="s">
        <v>32</v>
      </c>
      <c r="V128" s="7">
        <v>54000</v>
      </c>
      <c r="W128" t="s">
        <v>33</v>
      </c>
      <c r="X128" s="17" t="s">
        <v>34</v>
      </c>
      <c r="Z128" t="s">
        <v>320</v>
      </c>
      <c r="AA128">
        <v>401</v>
      </c>
      <c r="AB128">
        <v>60</v>
      </c>
    </row>
    <row r="129" spans="1:28" x14ac:dyDescent="0.25">
      <c r="A129" t="s">
        <v>325</v>
      </c>
      <c r="B129" t="s">
        <v>326</v>
      </c>
      <c r="C129" s="17">
        <v>44260</v>
      </c>
      <c r="D129" s="7">
        <v>325000</v>
      </c>
      <c r="E129" t="s">
        <v>29</v>
      </c>
      <c r="F129" t="s">
        <v>30</v>
      </c>
      <c r="G129" s="7">
        <v>325000</v>
      </c>
      <c r="H129" s="7">
        <v>148480</v>
      </c>
      <c r="I129" s="12">
        <f>H129/G129*100</f>
        <v>45.68615384615385</v>
      </c>
      <c r="J129" s="12">
        <f t="shared" si="1"/>
        <v>4.0936421713303659</v>
      </c>
      <c r="K129" s="7">
        <v>296953</v>
      </c>
      <c r="L129" s="7">
        <v>60066</v>
      </c>
      <c r="M129" s="7">
        <f>G129-L129</f>
        <v>264934</v>
      </c>
      <c r="N129" s="7">
        <v>168004.96875</v>
      </c>
      <c r="O129" s="22">
        <f>M129/N129</f>
        <v>1.5769414557865569</v>
      </c>
      <c r="P129" s="27">
        <v>2247</v>
      </c>
      <c r="Q129" s="32">
        <f>M129/P129</f>
        <v>117.90565198041834</v>
      </c>
      <c r="R129" s="37" t="s">
        <v>327</v>
      </c>
      <c r="S129" s="42">
        <f>ABS(O2406-O129)*100</f>
        <v>24.255431889721546</v>
      </c>
      <c r="T129" t="s">
        <v>32</v>
      </c>
      <c r="V129" s="7">
        <v>54000</v>
      </c>
      <c r="W129" t="s">
        <v>33</v>
      </c>
      <c r="X129" s="17" t="s">
        <v>34</v>
      </c>
      <c r="Z129" t="s">
        <v>328</v>
      </c>
      <c r="AA129">
        <v>401</v>
      </c>
      <c r="AB129">
        <v>55</v>
      </c>
    </row>
    <row r="130" spans="1:28" x14ac:dyDescent="0.25">
      <c r="A130" t="s">
        <v>329</v>
      </c>
      <c r="B130" t="s">
        <v>330</v>
      </c>
      <c r="C130" s="17">
        <v>44104</v>
      </c>
      <c r="D130" s="7">
        <v>347500</v>
      </c>
      <c r="E130" t="s">
        <v>331</v>
      </c>
      <c r="F130" t="s">
        <v>30</v>
      </c>
      <c r="G130" s="7">
        <v>347500</v>
      </c>
      <c r="H130" s="7">
        <v>185500</v>
      </c>
      <c r="I130" s="12">
        <f>H130/G130*100</f>
        <v>53.381294964028783</v>
      </c>
      <c r="J130" s="12">
        <f t="shared" si="1"/>
        <v>3.6014989465445666</v>
      </c>
      <c r="K130" s="7">
        <v>371001</v>
      </c>
      <c r="L130" s="7">
        <v>61740</v>
      </c>
      <c r="M130" s="7">
        <f>G130-L130</f>
        <v>285760</v>
      </c>
      <c r="N130" s="7">
        <v>219334.046875</v>
      </c>
      <c r="O130" s="22">
        <f>M130/N130</f>
        <v>1.302852904377662</v>
      </c>
      <c r="P130" s="27">
        <v>3014</v>
      </c>
      <c r="Q130" s="32">
        <f>M130/P130</f>
        <v>94.810882548108822</v>
      </c>
      <c r="R130" s="37" t="s">
        <v>327</v>
      </c>
      <c r="S130" s="42">
        <f>ABS(O2406-O130)*100</f>
        <v>3.1534232511679416</v>
      </c>
      <c r="T130" t="s">
        <v>32</v>
      </c>
      <c r="V130" s="7">
        <v>54000</v>
      </c>
      <c r="W130" t="s">
        <v>33</v>
      </c>
      <c r="X130" s="17" t="s">
        <v>34</v>
      </c>
      <c r="Z130" t="s">
        <v>328</v>
      </c>
      <c r="AA130">
        <v>401</v>
      </c>
      <c r="AB130">
        <v>55</v>
      </c>
    </row>
    <row r="131" spans="1:28" x14ac:dyDescent="0.25">
      <c r="A131" t="s">
        <v>332</v>
      </c>
      <c r="B131" t="s">
        <v>333</v>
      </c>
      <c r="C131" s="17">
        <v>44062</v>
      </c>
      <c r="D131" s="7">
        <v>287000</v>
      </c>
      <c r="E131" t="s">
        <v>29</v>
      </c>
      <c r="F131" t="s">
        <v>30</v>
      </c>
      <c r="G131" s="7">
        <v>287000</v>
      </c>
      <c r="H131" s="7">
        <v>155550</v>
      </c>
      <c r="I131" s="12">
        <f>H131/G131*100</f>
        <v>54.198606271777003</v>
      </c>
      <c r="J131" s="12">
        <f t="shared" ref="J131:J194" si="2">+ABS(I131-$I$2411)</f>
        <v>4.4188102542927865</v>
      </c>
      <c r="K131" s="7">
        <v>311096</v>
      </c>
      <c r="L131" s="7">
        <v>58950</v>
      </c>
      <c r="M131" s="7">
        <f>G131-L131</f>
        <v>228050</v>
      </c>
      <c r="N131" s="7">
        <v>178826.953125</v>
      </c>
      <c r="O131" s="22">
        <f>M131/N131</f>
        <v>1.2752551895272359</v>
      </c>
      <c r="P131" s="27">
        <v>2392</v>
      </c>
      <c r="Q131" s="32">
        <f>M131/P131</f>
        <v>95.338628762541802</v>
      </c>
      <c r="R131" s="37" t="s">
        <v>327</v>
      </c>
      <c r="S131" s="42">
        <f>ABS(O2406-O131)*100</f>
        <v>5.9131947362105475</v>
      </c>
      <c r="T131" t="s">
        <v>32</v>
      </c>
      <c r="V131" s="7">
        <v>54000</v>
      </c>
      <c r="W131" t="s">
        <v>33</v>
      </c>
      <c r="X131" s="17" t="s">
        <v>34</v>
      </c>
      <c r="Z131" t="s">
        <v>328</v>
      </c>
      <c r="AA131">
        <v>401</v>
      </c>
      <c r="AB131">
        <v>55</v>
      </c>
    </row>
    <row r="132" spans="1:28" x14ac:dyDescent="0.25">
      <c r="A132" t="s">
        <v>334</v>
      </c>
      <c r="B132" t="s">
        <v>335</v>
      </c>
      <c r="C132" s="17">
        <v>44235</v>
      </c>
      <c r="D132" s="7">
        <v>315000</v>
      </c>
      <c r="E132" t="s">
        <v>29</v>
      </c>
      <c r="F132" t="s">
        <v>30</v>
      </c>
      <c r="G132" s="7">
        <v>315000</v>
      </c>
      <c r="H132" s="7">
        <v>139180</v>
      </c>
      <c r="I132" s="12">
        <f>H132/G132*100</f>
        <v>44.184126984126983</v>
      </c>
      <c r="J132" s="12">
        <f t="shared" si="2"/>
        <v>5.5956690333572325</v>
      </c>
      <c r="K132" s="7">
        <v>278359</v>
      </c>
      <c r="L132" s="7">
        <v>58899</v>
      </c>
      <c r="M132" s="7">
        <f>G132-L132</f>
        <v>256101</v>
      </c>
      <c r="N132" s="7">
        <v>155645.390625</v>
      </c>
      <c r="O132" s="22">
        <f>M132/N132</f>
        <v>1.6454133268683169</v>
      </c>
      <c r="P132" s="27">
        <v>2352</v>
      </c>
      <c r="Q132" s="32">
        <f>M132/P132</f>
        <v>108.88647959183673</v>
      </c>
      <c r="R132" s="37" t="s">
        <v>327</v>
      </c>
      <c r="S132" s="42">
        <f>ABS(O2406-O132)*100</f>
        <v>31.102618997897547</v>
      </c>
      <c r="T132" t="s">
        <v>32</v>
      </c>
      <c r="V132" s="7">
        <v>54000</v>
      </c>
      <c r="W132" t="s">
        <v>33</v>
      </c>
      <c r="X132" s="17" t="s">
        <v>34</v>
      </c>
      <c r="Z132" t="s">
        <v>328</v>
      </c>
      <c r="AA132">
        <v>401</v>
      </c>
      <c r="AB132">
        <v>52</v>
      </c>
    </row>
    <row r="133" spans="1:28" x14ac:dyDescent="0.25">
      <c r="A133" t="s">
        <v>336</v>
      </c>
      <c r="B133" t="s">
        <v>337</v>
      </c>
      <c r="C133" s="17">
        <v>43571</v>
      </c>
      <c r="D133" s="7">
        <v>319000</v>
      </c>
      <c r="E133" t="s">
        <v>29</v>
      </c>
      <c r="F133" t="s">
        <v>30</v>
      </c>
      <c r="G133" s="7">
        <v>319000</v>
      </c>
      <c r="H133" s="7">
        <v>155050</v>
      </c>
      <c r="I133" s="12">
        <f>H133/G133*100</f>
        <v>48.605015673981185</v>
      </c>
      <c r="J133" s="12">
        <f t="shared" si="2"/>
        <v>1.1747803435030306</v>
      </c>
      <c r="K133" s="7">
        <v>310091</v>
      </c>
      <c r="L133" s="7">
        <v>61182</v>
      </c>
      <c r="M133" s="7">
        <f>G133-L133</f>
        <v>257818</v>
      </c>
      <c r="N133" s="7">
        <v>176531.203125</v>
      </c>
      <c r="O133" s="22">
        <f>M133/N133</f>
        <v>1.4604670190654148</v>
      </c>
      <c r="P133" s="27">
        <v>2331</v>
      </c>
      <c r="Q133" s="32">
        <f>M133/P133</f>
        <v>110.60403260403261</v>
      </c>
      <c r="R133" s="37" t="s">
        <v>327</v>
      </c>
      <c r="S133" s="42">
        <f>ABS(O2406-O133)*100</f>
        <v>12.607988217607335</v>
      </c>
      <c r="T133" t="s">
        <v>32</v>
      </c>
      <c r="V133" s="7">
        <v>54000</v>
      </c>
      <c r="W133" t="s">
        <v>33</v>
      </c>
      <c r="X133" s="17" t="s">
        <v>34</v>
      </c>
      <c r="Z133" t="s">
        <v>328</v>
      </c>
      <c r="AA133">
        <v>401</v>
      </c>
      <c r="AB133">
        <v>55</v>
      </c>
    </row>
    <row r="134" spans="1:28" x14ac:dyDescent="0.25">
      <c r="A134" t="s">
        <v>338</v>
      </c>
      <c r="B134" t="s">
        <v>339</v>
      </c>
      <c r="C134" s="17">
        <v>43598</v>
      </c>
      <c r="D134" s="7">
        <v>330000</v>
      </c>
      <c r="E134" t="s">
        <v>29</v>
      </c>
      <c r="F134" t="s">
        <v>30</v>
      </c>
      <c r="G134" s="7">
        <v>330000</v>
      </c>
      <c r="H134" s="7">
        <v>171970</v>
      </c>
      <c r="I134" s="12">
        <f>H134/G134*100</f>
        <v>52.11212121212121</v>
      </c>
      <c r="J134" s="12">
        <f t="shared" si="2"/>
        <v>2.3323251946369936</v>
      </c>
      <c r="K134" s="7">
        <v>343933</v>
      </c>
      <c r="L134" s="7">
        <v>63399</v>
      </c>
      <c r="M134" s="7">
        <f>G134-L134</f>
        <v>266601</v>
      </c>
      <c r="N134" s="7">
        <v>198960.28125</v>
      </c>
      <c r="O134" s="22">
        <f>M134/N134</f>
        <v>1.3399709646821782</v>
      </c>
      <c r="P134" s="27">
        <v>2954</v>
      </c>
      <c r="Q134" s="32">
        <f>M134/P134</f>
        <v>90.250846310088022</v>
      </c>
      <c r="R134" s="37" t="s">
        <v>327</v>
      </c>
      <c r="S134" s="42">
        <f>ABS(O2406-O134)*100</f>
        <v>0.55838277928368374</v>
      </c>
      <c r="T134" t="s">
        <v>32</v>
      </c>
      <c r="V134" s="7">
        <v>58500</v>
      </c>
      <c r="W134" t="s">
        <v>33</v>
      </c>
      <c r="X134" s="17" t="s">
        <v>34</v>
      </c>
      <c r="Z134" t="s">
        <v>328</v>
      </c>
      <c r="AA134">
        <v>401</v>
      </c>
      <c r="AB134">
        <v>52</v>
      </c>
    </row>
    <row r="135" spans="1:28" x14ac:dyDescent="0.25">
      <c r="A135" t="s">
        <v>340</v>
      </c>
      <c r="B135" t="s">
        <v>341</v>
      </c>
      <c r="C135" s="17">
        <v>44000</v>
      </c>
      <c r="D135" s="7">
        <v>340800</v>
      </c>
      <c r="E135" t="s">
        <v>29</v>
      </c>
      <c r="F135" t="s">
        <v>30</v>
      </c>
      <c r="G135" s="7">
        <v>340800</v>
      </c>
      <c r="H135" s="7">
        <v>170680</v>
      </c>
      <c r="I135" s="12">
        <f>H135/G135*100</f>
        <v>50.082159624413144</v>
      </c>
      <c r="J135" s="12">
        <f t="shared" si="2"/>
        <v>0.30236360692892816</v>
      </c>
      <c r="K135" s="7">
        <v>341351</v>
      </c>
      <c r="L135" s="7">
        <v>63450</v>
      </c>
      <c r="M135" s="7">
        <f>G135-L135</f>
        <v>277350</v>
      </c>
      <c r="N135" s="7">
        <v>197092.90625</v>
      </c>
      <c r="O135" s="22">
        <f>M135/N135</f>
        <v>1.4072043752208865</v>
      </c>
      <c r="P135" s="27">
        <v>2853</v>
      </c>
      <c r="Q135" s="32">
        <f>M135/P135</f>
        <v>97.213459516298627</v>
      </c>
      <c r="R135" s="37" t="s">
        <v>327</v>
      </c>
      <c r="S135" s="42">
        <f>ABS(O2406-O135)*100</f>
        <v>7.2817238331545076</v>
      </c>
      <c r="T135" t="s">
        <v>32</v>
      </c>
      <c r="V135" s="7">
        <v>58500</v>
      </c>
      <c r="W135" t="s">
        <v>33</v>
      </c>
      <c r="X135" s="17" t="s">
        <v>34</v>
      </c>
      <c r="Z135" t="s">
        <v>328</v>
      </c>
      <c r="AA135">
        <v>401</v>
      </c>
      <c r="AB135">
        <v>55</v>
      </c>
    </row>
    <row r="136" spans="1:28" x14ac:dyDescent="0.25">
      <c r="A136" t="s">
        <v>342</v>
      </c>
      <c r="B136" t="s">
        <v>343</v>
      </c>
      <c r="C136" s="17">
        <v>43822</v>
      </c>
      <c r="D136" s="7">
        <v>275000</v>
      </c>
      <c r="E136" t="s">
        <v>29</v>
      </c>
      <c r="F136" t="s">
        <v>30</v>
      </c>
      <c r="G136" s="7">
        <v>275000</v>
      </c>
      <c r="H136" s="7">
        <v>171310</v>
      </c>
      <c r="I136" s="12">
        <f>H136/G136*100</f>
        <v>62.294545454545457</v>
      </c>
      <c r="J136" s="12">
        <f t="shared" si="2"/>
        <v>12.514749437061241</v>
      </c>
      <c r="K136" s="7">
        <v>342619</v>
      </c>
      <c r="L136" s="7">
        <v>57089</v>
      </c>
      <c r="M136" s="7">
        <f>G136-L136</f>
        <v>217911</v>
      </c>
      <c r="N136" s="7">
        <v>202503.546875</v>
      </c>
      <c r="O136" s="22">
        <f>M136/N136</f>
        <v>1.0760848556124827</v>
      </c>
      <c r="P136" s="27">
        <v>2706</v>
      </c>
      <c r="Q136" s="32">
        <f>M136/P136</f>
        <v>80.528824833702885</v>
      </c>
      <c r="R136" s="37" t="s">
        <v>344</v>
      </c>
      <c r="S136" s="42">
        <f>ABS(O2406-O136)*100</f>
        <v>25.830228127685871</v>
      </c>
      <c r="T136" t="s">
        <v>32</v>
      </c>
      <c r="V136" s="7">
        <v>50400</v>
      </c>
      <c r="W136" t="s">
        <v>33</v>
      </c>
      <c r="X136" s="17" t="s">
        <v>34</v>
      </c>
      <c r="Z136" t="s">
        <v>345</v>
      </c>
      <c r="AA136">
        <v>401</v>
      </c>
      <c r="AB136">
        <v>58</v>
      </c>
    </row>
    <row r="137" spans="1:28" x14ac:dyDescent="0.25">
      <c r="A137" t="s">
        <v>346</v>
      </c>
      <c r="B137" t="s">
        <v>347</v>
      </c>
      <c r="C137" s="17">
        <v>44211</v>
      </c>
      <c r="D137" s="7">
        <v>271500</v>
      </c>
      <c r="E137" t="s">
        <v>29</v>
      </c>
      <c r="F137" t="s">
        <v>30</v>
      </c>
      <c r="G137" s="7">
        <v>271500</v>
      </c>
      <c r="H137" s="7">
        <v>122820</v>
      </c>
      <c r="I137" s="12">
        <f>H137/G137*100</f>
        <v>45.237569060773481</v>
      </c>
      <c r="J137" s="12">
        <f t="shared" si="2"/>
        <v>4.542226956710735</v>
      </c>
      <c r="K137" s="7">
        <v>245640</v>
      </c>
      <c r="L137" s="7">
        <v>55401</v>
      </c>
      <c r="M137" s="7">
        <f>G137-L137</f>
        <v>216099</v>
      </c>
      <c r="N137" s="7">
        <v>134921.28125</v>
      </c>
      <c r="O137" s="22">
        <f>M137/N137</f>
        <v>1.6016672684836366</v>
      </c>
      <c r="P137" s="27">
        <v>1460</v>
      </c>
      <c r="Q137" s="32">
        <f>M137/P137</f>
        <v>148.01301369863015</v>
      </c>
      <c r="R137" s="37" t="s">
        <v>344</v>
      </c>
      <c r="S137" s="42">
        <f>ABS(O2406-O137)*100</f>
        <v>26.728013159429519</v>
      </c>
      <c r="T137" t="s">
        <v>43</v>
      </c>
      <c r="V137" s="7">
        <v>50400</v>
      </c>
      <c r="W137" t="s">
        <v>33</v>
      </c>
      <c r="X137" s="17" t="s">
        <v>34</v>
      </c>
      <c r="Z137" t="s">
        <v>345</v>
      </c>
      <c r="AA137">
        <v>401</v>
      </c>
      <c r="AB137">
        <v>55</v>
      </c>
    </row>
    <row r="138" spans="1:28" x14ac:dyDescent="0.25">
      <c r="A138" t="s">
        <v>348</v>
      </c>
      <c r="B138" t="s">
        <v>349</v>
      </c>
      <c r="C138" s="17">
        <v>43609</v>
      </c>
      <c r="D138" s="7">
        <v>318000</v>
      </c>
      <c r="E138" t="s">
        <v>29</v>
      </c>
      <c r="F138" t="s">
        <v>30</v>
      </c>
      <c r="G138" s="7">
        <v>318000</v>
      </c>
      <c r="H138" s="7">
        <v>145090</v>
      </c>
      <c r="I138" s="12">
        <f>H138/G138*100</f>
        <v>45.625786163522015</v>
      </c>
      <c r="J138" s="12">
        <f t="shared" si="2"/>
        <v>4.1540098539622008</v>
      </c>
      <c r="K138" s="7">
        <v>290171</v>
      </c>
      <c r="L138" s="7">
        <v>66379</v>
      </c>
      <c r="M138" s="7">
        <f>G138-L138</f>
        <v>251621</v>
      </c>
      <c r="N138" s="7">
        <v>158717.734375</v>
      </c>
      <c r="O138" s="22">
        <f>M138/N138</f>
        <v>1.585336389728818</v>
      </c>
      <c r="P138" s="27">
        <v>2234</v>
      </c>
      <c r="Q138" s="32">
        <f>M138/P138</f>
        <v>112.63249776186213</v>
      </c>
      <c r="R138" s="37" t="s">
        <v>344</v>
      </c>
      <c r="S138" s="42">
        <f>ABS(O2406-O138)*100</f>
        <v>25.094925283947656</v>
      </c>
      <c r="T138" t="s">
        <v>32</v>
      </c>
      <c r="V138" s="7">
        <v>56400</v>
      </c>
      <c r="W138" t="s">
        <v>33</v>
      </c>
      <c r="X138" s="17" t="s">
        <v>34</v>
      </c>
      <c r="Z138" t="s">
        <v>350</v>
      </c>
      <c r="AA138">
        <v>401</v>
      </c>
      <c r="AB138">
        <v>52</v>
      </c>
    </row>
    <row r="139" spans="1:28" x14ac:dyDescent="0.25">
      <c r="A139" t="s">
        <v>351</v>
      </c>
      <c r="B139" t="s">
        <v>352</v>
      </c>
      <c r="C139" s="17">
        <v>43600</v>
      </c>
      <c r="D139" s="7">
        <v>297500</v>
      </c>
      <c r="E139" t="s">
        <v>29</v>
      </c>
      <c r="F139" t="s">
        <v>30</v>
      </c>
      <c r="G139" s="7">
        <v>297500</v>
      </c>
      <c r="H139" s="7">
        <v>146260</v>
      </c>
      <c r="I139" s="12">
        <f>H139/G139*100</f>
        <v>49.163025210084029</v>
      </c>
      <c r="J139" s="12">
        <f t="shared" si="2"/>
        <v>0.61677080740018653</v>
      </c>
      <c r="K139" s="7">
        <v>292512</v>
      </c>
      <c r="L139" s="7">
        <v>55350</v>
      </c>
      <c r="M139" s="7">
        <f>G139-L139</f>
        <v>242150</v>
      </c>
      <c r="N139" s="7">
        <v>168200</v>
      </c>
      <c r="O139" s="22">
        <f>M139/N139</f>
        <v>1.4396551724137931</v>
      </c>
      <c r="P139" s="27">
        <v>2146</v>
      </c>
      <c r="Q139" s="32">
        <f>M139/P139</f>
        <v>112.83783783783784</v>
      </c>
      <c r="R139" s="37" t="s">
        <v>344</v>
      </c>
      <c r="S139" s="42">
        <f>ABS(O2406-O139)*100</f>
        <v>10.526803552445173</v>
      </c>
      <c r="T139" t="s">
        <v>43</v>
      </c>
      <c r="V139" s="7">
        <v>50400</v>
      </c>
      <c r="W139" t="s">
        <v>33</v>
      </c>
      <c r="X139" s="17" t="s">
        <v>34</v>
      </c>
      <c r="Z139" t="s">
        <v>345</v>
      </c>
      <c r="AA139">
        <v>401</v>
      </c>
      <c r="AB139">
        <v>55</v>
      </c>
    </row>
    <row r="140" spans="1:28" x14ac:dyDescent="0.25">
      <c r="A140" t="s">
        <v>353</v>
      </c>
      <c r="B140" t="s">
        <v>354</v>
      </c>
      <c r="C140" s="17">
        <v>43707</v>
      </c>
      <c r="D140" s="7">
        <v>310000</v>
      </c>
      <c r="E140" t="s">
        <v>29</v>
      </c>
      <c r="F140" t="s">
        <v>30</v>
      </c>
      <c r="G140" s="7">
        <v>310000</v>
      </c>
      <c r="H140" s="7">
        <v>147720</v>
      </c>
      <c r="I140" s="12">
        <f>H140/G140*100</f>
        <v>47.651612903225804</v>
      </c>
      <c r="J140" s="12">
        <f t="shared" si="2"/>
        <v>2.1281831142584124</v>
      </c>
      <c r="K140" s="7">
        <v>295437</v>
      </c>
      <c r="L140" s="7">
        <v>57908</v>
      </c>
      <c r="M140" s="7">
        <f>G140-L140</f>
        <v>252092</v>
      </c>
      <c r="N140" s="7">
        <v>168460.28125</v>
      </c>
      <c r="O140" s="22">
        <f>M140/N140</f>
        <v>1.4964476975192038</v>
      </c>
      <c r="P140" s="27">
        <v>2364</v>
      </c>
      <c r="Q140" s="32">
        <f>M140/P140</f>
        <v>106.63790186125212</v>
      </c>
      <c r="R140" s="37" t="s">
        <v>344</v>
      </c>
      <c r="S140" s="42">
        <f>ABS(O2406-O140)*100</f>
        <v>16.206056062986242</v>
      </c>
      <c r="T140" t="s">
        <v>32</v>
      </c>
      <c r="V140" s="7">
        <v>50400</v>
      </c>
      <c r="W140" t="s">
        <v>33</v>
      </c>
      <c r="X140" s="17" t="s">
        <v>34</v>
      </c>
      <c r="Z140" t="s">
        <v>345</v>
      </c>
      <c r="AA140">
        <v>401</v>
      </c>
      <c r="AB140">
        <v>55</v>
      </c>
    </row>
    <row r="141" spans="1:28" x14ac:dyDescent="0.25">
      <c r="A141" t="s">
        <v>355</v>
      </c>
      <c r="B141" t="s">
        <v>356</v>
      </c>
      <c r="C141" s="17">
        <v>43643</v>
      </c>
      <c r="D141" s="7">
        <v>315000</v>
      </c>
      <c r="E141" t="s">
        <v>29</v>
      </c>
      <c r="F141" t="s">
        <v>30</v>
      </c>
      <c r="G141" s="7">
        <v>315000</v>
      </c>
      <c r="H141" s="7">
        <v>149760</v>
      </c>
      <c r="I141" s="12">
        <f>H141/G141*100</f>
        <v>47.542857142857144</v>
      </c>
      <c r="J141" s="12">
        <f t="shared" si="2"/>
        <v>2.2369388746270715</v>
      </c>
      <c r="K141" s="7">
        <v>299514</v>
      </c>
      <c r="L141" s="7">
        <v>59994</v>
      </c>
      <c r="M141" s="7">
        <f>G141-L141</f>
        <v>255006</v>
      </c>
      <c r="N141" s="7">
        <v>169872.34375</v>
      </c>
      <c r="O141" s="22">
        <f>M141/N141</f>
        <v>1.5011625457719631</v>
      </c>
      <c r="P141" s="27">
        <v>2364</v>
      </c>
      <c r="Q141" s="32">
        <f>M141/P141</f>
        <v>107.87055837563452</v>
      </c>
      <c r="R141" s="37" t="s">
        <v>344</v>
      </c>
      <c r="S141" s="42">
        <f>ABS(O2406-O141)*100</f>
        <v>16.677540888262165</v>
      </c>
      <c r="T141" t="s">
        <v>32</v>
      </c>
      <c r="V141" s="7">
        <v>50400</v>
      </c>
      <c r="W141" t="s">
        <v>33</v>
      </c>
      <c r="X141" s="17" t="s">
        <v>34</v>
      </c>
      <c r="Z141" t="s">
        <v>345</v>
      </c>
      <c r="AA141">
        <v>401</v>
      </c>
      <c r="AB141">
        <v>55</v>
      </c>
    </row>
    <row r="142" spans="1:28" x14ac:dyDescent="0.25">
      <c r="A142" t="s">
        <v>357</v>
      </c>
      <c r="B142" t="s">
        <v>358</v>
      </c>
      <c r="C142" s="17">
        <v>43951</v>
      </c>
      <c r="D142" s="7">
        <v>310000</v>
      </c>
      <c r="E142" t="s">
        <v>29</v>
      </c>
      <c r="F142" t="s">
        <v>30</v>
      </c>
      <c r="G142" s="7">
        <v>310000</v>
      </c>
      <c r="H142" s="7">
        <v>147150</v>
      </c>
      <c r="I142" s="12">
        <f>H142/G142*100</f>
        <v>47.467741935483872</v>
      </c>
      <c r="J142" s="12">
        <f t="shared" si="2"/>
        <v>2.3120540820003441</v>
      </c>
      <c r="K142" s="7">
        <v>294298</v>
      </c>
      <c r="L142" s="7">
        <v>57443</v>
      </c>
      <c r="M142" s="7">
        <f>G142-L142</f>
        <v>252557</v>
      </c>
      <c r="N142" s="7">
        <v>167982.265625</v>
      </c>
      <c r="O142" s="22">
        <f>M142/N142</f>
        <v>1.5034741855655336</v>
      </c>
      <c r="P142" s="27">
        <v>2364</v>
      </c>
      <c r="Q142" s="32">
        <f>M142/P142</f>
        <v>106.83460236886633</v>
      </c>
      <c r="R142" s="37" t="s">
        <v>344</v>
      </c>
      <c r="S142" s="42">
        <f>ABS(O2406-O142)*100</f>
        <v>16.908704867619218</v>
      </c>
      <c r="T142" t="s">
        <v>32</v>
      </c>
      <c r="V142" s="7">
        <v>50400</v>
      </c>
      <c r="W142" t="s">
        <v>33</v>
      </c>
      <c r="X142" s="17" t="s">
        <v>34</v>
      </c>
      <c r="Z142" t="s">
        <v>345</v>
      </c>
      <c r="AA142">
        <v>401</v>
      </c>
      <c r="AB142">
        <v>55</v>
      </c>
    </row>
    <row r="143" spans="1:28" x14ac:dyDescent="0.25">
      <c r="A143" t="s">
        <v>359</v>
      </c>
      <c r="B143" t="s">
        <v>360</v>
      </c>
      <c r="C143" s="17">
        <v>44096</v>
      </c>
      <c r="D143" s="7">
        <v>320000</v>
      </c>
      <c r="E143" t="s">
        <v>29</v>
      </c>
      <c r="F143" t="s">
        <v>30</v>
      </c>
      <c r="G143" s="7">
        <v>320000</v>
      </c>
      <c r="H143" s="7">
        <v>149070</v>
      </c>
      <c r="I143" s="12">
        <f>H143/G143*100</f>
        <v>46.584375000000001</v>
      </c>
      <c r="J143" s="12">
        <f t="shared" si="2"/>
        <v>3.1954210174842146</v>
      </c>
      <c r="K143" s="7">
        <v>298139</v>
      </c>
      <c r="L143" s="7">
        <v>57475</v>
      </c>
      <c r="M143" s="7">
        <f>G143-L143</f>
        <v>262525</v>
      </c>
      <c r="N143" s="7">
        <v>170683.6875</v>
      </c>
      <c r="O143" s="22">
        <f>M143/N143</f>
        <v>1.5380790270306295</v>
      </c>
      <c r="P143" s="27">
        <v>2404</v>
      </c>
      <c r="Q143" s="32">
        <f>M143/P143</f>
        <v>109.20341098169717</v>
      </c>
      <c r="R143" s="37" t="s">
        <v>344</v>
      </c>
      <c r="S143" s="42">
        <f>ABS(O2406-O143)*100</f>
        <v>20.369189014128807</v>
      </c>
      <c r="T143" t="s">
        <v>32</v>
      </c>
      <c r="V143" s="7">
        <v>50400</v>
      </c>
      <c r="W143" t="s">
        <v>33</v>
      </c>
      <c r="X143" s="17" t="s">
        <v>34</v>
      </c>
      <c r="Z143" t="s">
        <v>345</v>
      </c>
      <c r="AA143">
        <v>401</v>
      </c>
      <c r="AB143">
        <v>55</v>
      </c>
    </row>
    <row r="144" spans="1:28" x14ac:dyDescent="0.25">
      <c r="A144" t="s">
        <v>361</v>
      </c>
      <c r="B144" t="s">
        <v>362</v>
      </c>
      <c r="C144" s="17">
        <v>43718</v>
      </c>
      <c r="D144" s="7">
        <v>255000</v>
      </c>
      <c r="E144" t="s">
        <v>29</v>
      </c>
      <c r="F144" t="s">
        <v>30</v>
      </c>
      <c r="G144" s="7">
        <v>255000</v>
      </c>
      <c r="H144" s="7">
        <v>143270</v>
      </c>
      <c r="I144" s="12">
        <f>H144/G144*100</f>
        <v>56.184313725490199</v>
      </c>
      <c r="J144" s="12">
        <f t="shared" si="2"/>
        <v>6.404517708005983</v>
      </c>
      <c r="K144" s="7">
        <v>286545</v>
      </c>
      <c r="L144" s="7">
        <v>60726</v>
      </c>
      <c r="M144" s="7">
        <f>G144-L144</f>
        <v>194274</v>
      </c>
      <c r="N144" s="7">
        <v>160155.3125</v>
      </c>
      <c r="O144" s="22">
        <f>M144/N144</f>
        <v>1.2130350031317256</v>
      </c>
      <c r="P144" s="27">
        <v>2101</v>
      </c>
      <c r="Q144" s="32">
        <f>M144/P144</f>
        <v>92.46739647786768</v>
      </c>
      <c r="R144" s="37" t="s">
        <v>344</v>
      </c>
      <c r="S144" s="42">
        <f>ABS(O2406-O144)*100</f>
        <v>12.135213375761577</v>
      </c>
      <c r="T144" t="s">
        <v>236</v>
      </c>
      <c r="V144" s="7">
        <v>56400</v>
      </c>
      <c r="W144" t="s">
        <v>33</v>
      </c>
      <c r="X144" s="17" t="s">
        <v>34</v>
      </c>
      <c r="Z144" t="s">
        <v>350</v>
      </c>
      <c r="AA144">
        <v>401</v>
      </c>
      <c r="AB144">
        <v>58</v>
      </c>
    </row>
    <row r="145" spans="1:28" x14ac:dyDescent="0.25">
      <c r="A145" t="s">
        <v>363</v>
      </c>
      <c r="B145" t="s">
        <v>364</v>
      </c>
      <c r="C145" s="17">
        <v>44095</v>
      </c>
      <c r="D145" s="7">
        <v>309900</v>
      </c>
      <c r="E145" t="s">
        <v>29</v>
      </c>
      <c r="F145" t="s">
        <v>30</v>
      </c>
      <c r="G145" s="7">
        <v>309900</v>
      </c>
      <c r="H145" s="7">
        <v>120360</v>
      </c>
      <c r="I145" s="12">
        <f>H145/G145*100</f>
        <v>38.838334946757023</v>
      </c>
      <c r="J145" s="12">
        <f t="shared" si="2"/>
        <v>10.941461070727193</v>
      </c>
      <c r="K145" s="7">
        <v>240718</v>
      </c>
      <c r="L145" s="7">
        <v>62784</v>
      </c>
      <c r="M145" s="7">
        <f>G145-L145</f>
        <v>247116</v>
      </c>
      <c r="N145" s="7">
        <v>126194.328125</v>
      </c>
      <c r="O145" s="22">
        <f>M145/N145</f>
        <v>1.9582179617076194</v>
      </c>
      <c r="P145" s="27">
        <v>2388</v>
      </c>
      <c r="Q145" s="32">
        <f>M145/P145</f>
        <v>103.48241206030151</v>
      </c>
      <c r="R145" s="37" t="s">
        <v>344</v>
      </c>
      <c r="S145" s="42">
        <f>ABS(O2406-O145)*100</f>
        <v>62.383082481827799</v>
      </c>
      <c r="T145" t="s">
        <v>147</v>
      </c>
      <c r="V145" s="7">
        <v>61800</v>
      </c>
      <c r="W145" t="s">
        <v>33</v>
      </c>
      <c r="X145" s="17" t="s">
        <v>34</v>
      </c>
      <c r="Z145" t="s">
        <v>350</v>
      </c>
      <c r="AA145">
        <v>401</v>
      </c>
      <c r="AB145">
        <v>45</v>
      </c>
    </row>
    <row r="146" spans="1:28" x14ac:dyDescent="0.25">
      <c r="A146" t="s">
        <v>365</v>
      </c>
      <c r="B146" t="s">
        <v>366</v>
      </c>
      <c r="C146" s="17">
        <v>43819</v>
      </c>
      <c r="D146" s="7">
        <v>262500</v>
      </c>
      <c r="E146" t="s">
        <v>29</v>
      </c>
      <c r="F146" t="s">
        <v>30</v>
      </c>
      <c r="G146" s="7">
        <v>262500</v>
      </c>
      <c r="H146" s="7">
        <v>136200</v>
      </c>
      <c r="I146" s="12">
        <f>H146/G146*100</f>
        <v>51.885714285714293</v>
      </c>
      <c r="J146" s="12">
        <f t="shared" si="2"/>
        <v>2.1059182682300772</v>
      </c>
      <c r="K146" s="7">
        <v>272405</v>
      </c>
      <c r="L146" s="7">
        <v>66720</v>
      </c>
      <c r="M146" s="7">
        <f>G146-L146</f>
        <v>195780</v>
      </c>
      <c r="N146" s="7">
        <v>145875.890625</v>
      </c>
      <c r="O146" s="22">
        <f>M146/N146</f>
        <v>1.3420997750977741</v>
      </c>
      <c r="P146" s="27">
        <v>2073</v>
      </c>
      <c r="Q146" s="32">
        <f>M146/P146</f>
        <v>94.442836468885673</v>
      </c>
      <c r="R146" s="37" t="s">
        <v>344</v>
      </c>
      <c r="S146" s="42">
        <f>ABS(O2406-O146)*100</f>
        <v>0.77126382084327094</v>
      </c>
      <c r="T146" t="s">
        <v>236</v>
      </c>
      <c r="V146" s="7">
        <v>56400</v>
      </c>
      <c r="W146" t="s">
        <v>33</v>
      </c>
      <c r="X146" s="17" t="s">
        <v>34</v>
      </c>
      <c r="Z146" t="s">
        <v>350</v>
      </c>
      <c r="AA146">
        <v>401</v>
      </c>
      <c r="AB146">
        <v>49</v>
      </c>
    </row>
    <row r="147" spans="1:28" x14ac:dyDescent="0.25">
      <c r="A147" t="s">
        <v>367</v>
      </c>
      <c r="B147" t="s">
        <v>368</v>
      </c>
      <c r="C147" s="17">
        <v>43997</v>
      </c>
      <c r="D147" s="7">
        <v>320000</v>
      </c>
      <c r="E147" t="s">
        <v>29</v>
      </c>
      <c r="F147" t="s">
        <v>30</v>
      </c>
      <c r="G147" s="7">
        <v>320000</v>
      </c>
      <c r="H147" s="7">
        <v>193920</v>
      </c>
      <c r="I147" s="12">
        <f>H147/G147*100</f>
        <v>60.6</v>
      </c>
      <c r="J147" s="12">
        <f t="shared" si="2"/>
        <v>10.820203982515785</v>
      </c>
      <c r="K147" s="7">
        <v>387834</v>
      </c>
      <c r="L147" s="7">
        <v>62766</v>
      </c>
      <c r="M147" s="7">
        <f>G147-L147</f>
        <v>257234</v>
      </c>
      <c r="N147" s="7">
        <v>230544.6875</v>
      </c>
      <c r="O147" s="22">
        <f>M147/N147</f>
        <v>1.1157663305514252</v>
      </c>
      <c r="P147" s="27">
        <v>2387</v>
      </c>
      <c r="Q147" s="32">
        <f>M147/P147</f>
        <v>107.76455802262254</v>
      </c>
      <c r="R147" s="37" t="s">
        <v>344</v>
      </c>
      <c r="S147" s="42">
        <f>ABS(O2406-O147)*100</f>
        <v>21.862080633791624</v>
      </c>
      <c r="T147" t="s">
        <v>32</v>
      </c>
      <c r="V147" s="7">
        <v>56400</v>
      </c>
      <c r="W147" t="s">
        <v>33</v>
      </c>
      <c r="X147" s="17" t="s">
        <v>34</v>
      </c>
      <c r="Z147" t="s">
        <v>350</v>
      </c>
      <c r="AA147">
        <v>401</v>
      </c>
      <c r="AB147">
        <v>67</v>
      </c>
    </row>
    <row r="148" spans="1:28" x14ac:dyDescent="0.25">
      <c r="A148" t="s">
        <v>369</v>
      </c>
      <c r="B148" t="s">
        <v>370</v>
      </c>
      <c r="C148" s="17">
        <v>43700</v>
      </c>
      <c r="D148" s="7">
        <v>288000</v>
      </c>
      <c r="E148" t="s">
        <v>29</v>
      </c>
      <c r="F148" t="s">
        <v>30</v>
      </c>
      <c r="G148" s="7">
        <v>288000</v>
      </c>
      <c r="H148" s="7">
        <v>160710</v>
      </c>
      <c r="I148" s="12">
        <f>H148/G148*100</f>
        <v>55.802083333333329</v>
      </c>
      <c r="J148" s="12">
        <f t="shared" si="2"/>
        <v>6.0222873158491126</v>
      </c>
      <c r="K148" s="7">
        <v>346222</v>
      </c>
      <c r="L148" s="7">
        <v>60995</v>
      </c>
      <c r="M148" s="7">
        <f>G148-L148</f>
        <v>227005</v>
      </c>
      <c r="N148" s="7">
        <v>202288.65625</v>
      </c>
      <c r="O148" s="22">
        <f>M148/N148</f>
        <v>1.1221835381587295</v>
      </c>
      <c r="P148" s="27">
        <v>2399</v>
      </c>
      <c r="Q148" s="32">
        <f>M148/P148</f>
        <v>94.624843684868694</v>
      </c>
      <c r="R148" s="37" t="s">
        <v>344</v>
      </c>
      <c r="S148" s="42">
        <f>ABS(O2406-O148)*100</f>
        <v>21.220359873061192</v>
      </c>
      <c r="T148" t="s">
        <v>371</v>
      </c>
      <c r="V148" s="7">
        <v>56400</v>
      </c>
      <c r="W148" t="s">
        <v>33</v>
      </c>
      <c r="X148" s="17" t="s">
        <v>34</v>
      </c>
      <c r="Y148" t="s">
        <v>372</v>
      </c>
      <c r="Z148" t="s">
        <v>350</v>
      </c>
      <c r="AA148">
        <v>401</v>
      </c>
      <c r="AB148">
        <v>60</v>
      </c>
    </row>
    <row r="149" spans="1:28" x14ac:dyDescent="0.25">
      <c r="A149" t="s">
        <v>373</v>
      </c>
      <c r="B149" t="s">
        <v>374</v>
      </c>
      <c r="C149" s="17">
        <v>44105</v>
      </c>
      <c r="D149" s="7">
        <v>290000</v>
      </c>
      <c r="E149" t="s">
        <v>29</v>
      </c>
      <c r="F149" t="s">
        <v>30</v>
      </c>
      <c r="G149" s="7">
        <v>290000</v>
      </c>
      <c r="H149" s="7">
        <v>134830</v>
      </c>
      <c r="I149" s="12">
        <f>H149/G149*100</f>
        <v>46.493103448275861</v>
      </c>
      <c r="J149" s="12">
        <f t="shared" si="2"/>
        <v>3.2866925692083555</v>
      </c>
      <c r="K149" s="7">
        <v>276120</v>
      </c>
      <c r="L149" s="7">
        <v>61863</v>
      </c>
      <c r="M149" s="7">
        <f>G149-L149</f>
        <v>228137</v>
      </c>
      <c r="N149" s="7">
        <v>151955.3125</v>
      </c>
      <c r="O149" s="22">
        <f>M149/N149</f>
        <v>1.5013427056062947</v>
      </c>
      <c r="P149" s="27">
        <v>2041</v>
      </c>
      <c r="Q149" s="32">
        <f>M149/P149</f>
        <v>111.77707006369427</v>
      </c>
      <c r="R149" s="37" t="s">
        <v>344</v>
      </c>
      <c r="S149" s="42">
        <f>ABS(O2406-O149)*100</f>
        <v>16.695556871695327</v>
      </c>
      <c r="T149" t="s">
        <v>43</v>
      </c>
      <c r="V149" s="7">
        <v>56400</v>
      </c>
      <c r="W149" t="s">
        <v>33</v>
      </c>
      <c r="X149" s="17" t="s">
        <v>34</v>
      </c>
      <c r="Y149" t="s">
        <v>375</v>
      </c>
      <c r="Z149" t="s">
        <v>350</v>
      </c>
      <c r="AA149">
        <v>401</v>
      </c>
      <c r="AB149">
        <v>49</v>
      </c>
    </row>
    <row r="150" spans="1:28" x14ac:dyDescent="0.25">
      <c r="A150" t="s">
        <v>376</v>
      </c>
      <c r="B150" t="s">
        <v>377</v>
      </c>
      <c r="C150" s="17">
        <v>43914</v>
      </c>
      <c r="D150" s="7">
        <v>290000</v>
      </c>
      <c r="E150" t="s">
        <v>29</v>
      </c>
      <c r="F150" t="s">
        <v>30</v>
      </c>
      <c r="G150" s="7">
        <v>290000</v>
      </c>
      <c r="H150" s="7">
        <v>158560</v>
      </c>
      <c r="I150" s="12">
        <f>H150/G150*100</f>
        <v>54.675862068965522</v>
      </c>
      <c r="J150" s="12">
        <f t="shared" si="2"/>
        <v>4.8960660514813057</v>
      </c>
      <c r="K150" s="7">
        <v>317116</v>
      </c>
      <c r="L150" s="7">
        <v>56580</v>
      </c>
      <c r="M150" s="7">
        <f>G150-L150</f>
        <v>233420</v>
      </c>
      <c r="N150" s="7">
        <v>184777.3125</v>
      </c>
      <c r="O150" s="22">
        <f>M150/N150</f>
        <v>1.2632503246306279</v>
      </c>
      <c r="P150" s="27">
        <v>2621</v>
      </c>
      <c r="Q150" s="32">
        <f>M150/P150</f>
        <v>89.05761159862648</v>
      </c>
      <c r="R150" s="37" t="s">
        <v>344</v>
      </c>
      <c r="S150" s="42">
        <f>ABS(O2406-O150)*100</f>
        <v>7.1136812258713489</v>
      </c>
      <c r="T150" t="s">
        <v>32</v>
      </c>
      <c r="V150" s="7">
        <v>50400</v>
      </c>
      <c r="W150" t="s">
        <v>33</v>
      </c>
      <c r="X150" s="17" t="s">
        <v>34</v>
      </c>
      <c r="Z150" t="s">
        <v>345</v>
      </c>
      <c r="AA150">
        <v>401</v>
      </c>
      <c r="AB150">
        <v>55</v>
      </c>
    </row>
    <row r="151" spans="1:28" x14ac:dyDescent="0.25">
      <c r="A151" t="s">
        <v>378</v>
      </c>
      <c r="B151" t="s">
        <v>379</v>
      </c>
      <c r="C151" s="17">
        <v>43619</v>
      </c>
      <c r="D151" s="7">
        <v>322000</v>
      </c>
      <c r="E151" t="s">
        <v>29</v>
      </c>
      <c r="F151" t="s">
        <v>30</v>
      </c>
      <c r="G151" s="7">
        <v>322000</v>
      </c>
      <c r="H151" s="7">
        <v>136540</v>
      </c>
      <c r="I151" s="12">
        <f>H151/G151*100</f>
        <v>42.403726708074537</v>
      </c>
      <c r="J151" s="12">
        <f t="shared" si="2"/>
        <v>7.3760693094096794</v>
      </c>
      <c r="K151" s="7">
        <v>273070</v>
      </c>
      <c r="L151" s="7">
        <v>55401</v>
      </c>
      <c r="M151" s="7">
        <f>G151-L151</f>
        <v>266599</v>
      </c>
      <c r="N151" s="7">
        <v>154375.171875</v>
      </c>
      <c r="O151" s="22">
        <f>M151/N151</f>
        <v>1.7269551622968842</v>
      </c>
      <c r="P151" s="27">
        <v>2390</v>
      </c>
      <c r="Q151" s="32">
        <f>M151/P151</f>
        <v>111.54769874476987</v>
      </c>
      <c r="R151" s="37" t="s">
        <v>344</v>
      </c>
      <c r="S151" s="42">
        <f>ABS(O2406-O151)*100</f>
        <v>39.256802540754279</v>
      </c>
      <c r="T151" t="s">
        <v>32</v>
      </c>
      <c r="V151" s="7">
        <v>50400</v>
      </c>
      <c r="W151" t="s">
        <v>33</v>
      </c>
      <c r="X151" s="17" t="s">
        <v>34</v>
      </c>
      <c r="Z151" t="s">
        <v>345</v>
      </c>
      <c r="AA151">
        <v>401</v>
      </c>
      <c r="AB151">
        <v>50</v>
      </c>
    </row>
    <row r="152" spans="1:28" x14ac:dyDescent="0.25">
      <c r="A152" t="s">
        <v>380</v>
      </c>
      <c r="B152" t="s">
        <v>381</v>
      </c>
      <c r="C152" s="17">
        <v>43613</v>
      </c>
      <c r="D152" s="7">
        <v>332500</v>
      </c>
      <c r="E152" t="s">
        <v>29</v>
      </c>
      <c r="F152" t="s">
        <v>30</v>
      </c>
      <c r="G152" s="7">
        <v>332500</v>
      </c>
      <c r="H152" s="7">
        <v>162550</v>
      </c>
      <c r="I152" s="12">
        <f>H152/G152*100</f>
        <v>48.887218045112782</v>
      </c>
      <c r="J152" s="12">
        <f t="shared" si="2"/>
        <v>0.89257797237143421</v>
      </c>
      <c r="K152" s="7">
        <v>325095</v>
      </c>
      <c r="L152" s="7">
        <v>61515</v>
      </c>
      <c r="M152" s="7">
        <f>G152-L152</f>
        <v>270985</v>
      </c>
      <c r="N152" s="7">
        <v>186936.171875</v>
      </c>
      <c r="O152" s="22">
        <f>M152/N152</f>
        <v>1.4496124387376541</v>
      </c>
      <c r="P152" s="27">
        <v>2621</v>
      </c>
      <c r="Q152" s="32">
        <f>M152/P152</f>
        <v>103.38992750858451</v>
      </c>
      <c r="R152" s="37" t="s">
        <v>344</v>
      </c>
      <c r="S152" s="42">
        <f>ABS(O2406-O152)*100</f>
        <v>11.52253018483127</v>
      </c>
      <c r="T152" t="s">
        <v>32</v>
      </c>
      <c r="V152" s="7">
        <v>50400</v>
      </c>
      <c r="W152" t="s">
        <v>33</v>
      </c>
      <c r="X152" s="17" t="s">
        <v>34</v>
      </c>
      <c r="Z152" t="s">
        <v>345</v>
      </c>
      <c r="AA152">
        <v>401</v>
      </c>
      <c r="AB152">
        <v>55</v>
      </c>
    </row>
    <row r="153" spans="1:28" x14ac:dyDescent="0.25">
      <c r="A153" t="s">
        <v>382</v>
      </c>
      <c r="B153" t="s">
        <v>383</v>
      </c>
      <c r="C153" s="17">
        <v>44167</v>
      </c>
      <c r="D153" s="7">
        <v>270000</v>
      </c>
      <c r="E153" t="s">
        <v>29</v>
      </c>
      <c r="F153" t="s">
        <v>30</v>
      </c>
      <c r="G153" s="7">
        <v>270000</v>
      </c>
      <c r="H153" s="7">
        <v>131850</v>
      </c>
      <c r="I153" s="12">
        <f>H153/G153*100</f>
        <v>48.833333333333336</v>
      </c>
      <c r="J153" s="12">
        <f t="shared" si="2"/>
        <v>0.94646268415088031</v>
      </c>
      <c r="K153" s="7">
        <v>263702</v>
      </c>
      <c r="L153" s="7">
        <v>59884</v>
      </c>
      <c r="M153" s="7">
        <f>G153-L153</f>
        <v>210116</v>
      </c>
      <c r="N153" s="7">
        <v>144551.765625</v>
      </c>
      <c r="O153" s="22">
        <f>M153/N153</f>
        <v>1.4535692393068962</v>
      </c>
      <c r="P153" s="27">
        <v>2045</v>
      </c>
      <c r="Q153" s="32">
        <f>M153/P153</f>
        <v>102.74621026894866</v>
      </c>
      <c r="R153" s="37" t="s">
        <v>344</v>
      </c>
      <c r="S153" s="42">
        <f>ABS(O2406-O153)*100</f>
        <v>11.918210241755478</v>
      </c>
      <c r="T153" t="s">
        <v>236</v>
      </c>
      <c r="V153" s="7">
        <v>56400</v>
      </c>
      <c r="W153" t="s">
        <v>33</v>
      </c>
      <c r="X153" s="17" t="s">
        <v>34</v>
      </c>
      <c r="Z153" t="s">
        <v>350</v>
      </c>
      <c r="AA153">
        <v>401</v>
      </c>
      <c r="AB153">
        <v>54</v>
      </c>
    </row>
    <row r="154" spans="1:28" x14ac:dyDescent="0.25">
      <c r="A154" t="s">
        <v>384</v>
      </c>
      <c r="B154" t="s">
        <v>385</v>
      </c>
      <c r="C154" s="17">
        <v>43769</v>
      </c>
      <c r="D154" s="7">
        <v>355000</v>
      </c>
      <c r="E154" t="s">
        <v>29</v>
      </c>
      <c r="F154" t="s">
        <v>30</v>
      </c>
      <c r="G154" s="7">
        <v>355000</v>
      </c>
      <c r="H154" s="7">
        <v>231390</v>
      </c>
      <c r="I154" s="12">
        <f>H154/G154*100</f>
        <v>65.180281690140845</v>
      </c>
      <c r="J154" s="12">
        <f t="shared" si="2"/>
        <v>15.400485672656629</v>
      </c>
      <c r="K154" s="7">
        <v>462773</v>
      </c>
      <c r="L154" s="7">
        <v>69401</v>
      </c>
      <c r="M154" s="7">
        <f>G154-L154</f>
        <v>285599</v>
      </c>
      <c r="N154" s="7">
        <v>283001.4375</v>
      </c>
      <c r="O154" s="22">
        <f>M154/N154</f>
        <v>1.0091786194548924</v>
      </c>
      <c r="P154" s="27">
        <v>2894</v>
      </c>
      <c r="Q154" s="32">
        <f>M154/P154</f>
        <v>98.686592950932962</v>
      </c>
      <c r="R154" s="37" t="s">
        <v>386</v>
      </c>
      <c r="S154" s="42">
        <f>ABS(O2406-O154)*100</f>
        <v>32.520851743444901</v>
      </c>
      <c r="T154" t="s">
        <v>43</v>
      </c>
      <c r="V154" s="7">
        <v>56700</v>
      </c>
      <c r="W154" t="s">
        <v>33</v>
      </c>
      <c r="X154" s="17" t="s">
        <v>34</v>
      </c>
      <c r="Z154" t="s">
        <v>387</v>
      </c>
      <c r="AA154">
        <v>401</v>
      </c>
      <c r="AB154">
        <v>60</v>
      </c>
    </row>
    <row r="155" spans="1:28" x14ac:dyDescent="0.25">
      <c r="A155" t="s">
        <v>388</v>
      </c>
      <c r="B155" t="s">
        <v>389</v>
      </c>
      <c r="C155" s="17">
        <v>44064</v>
      </c>
      <c r="D155" s="7">
        <v>320000</v>
      </c>
      <c r="E155" t="s">
        <v>29</v>
      </c>
      <c r="F155" t="s">
        <v>30</v>
      </c>
      <c r="G155" s="7">
        <v>320000</v>
      </c>
      <c r="H155" s="7">
        <v>165740</v>
      </c>
      <c r="I155" s="12">
        <f>H155/G155*100</f>
        <v>51.793750000000003</v>
      </c>
      <c r="J155" s="12">
        <f t="shared" si="2"/>
        <v>2.0139539825157868</v>
      </c>
      <c r="K155" s="7">
        <v>331474</v>
      </c>
      <c r="L155" s="7">
        <v>64297</v>
      </c>
      <c r="M155" s="7">
        <f>G155-L155</f>
        <v>255703</v>
      </c>
      <c r="N155" s="7">
        <v>192213.671875</v>
      </c>
      <c r="O155" s="22">
        <f>M155/N155</f>
        <v>1.3303059949153266</v>
      </c>
      <c r="P155" s="27">
        <v>2469</v>
      </c>
      <c r="Q155" s="32">
        <f>M155/P155</f>
        <v>103.56541109761037</v>
      </c>
      <c r="R155" s="37" t="s">
        <v>386</v>
      </c>
      <c r="S155" s="42">
        <f>ABS(O2406-O155)*100</f>
        <v>0.40811419740147681</v>
      </c>
      <c r="T155" t="s">
        <v>32</v>
      </c>
      <c r="V155" s="7">
        <v>56700</v>
      </c>
      <c r="W155" t="s">
        <v>33</v>
      </c>
      <c r="X155" s="17" t="s">
        <v>34</v>
      </c>
      <c r="Z155" t="s">
        <v>387</v>
      </c>
      <c r="AA155">
        <v>401</v>
      </c>
      <c r="AB155">
        <v>58</v>
      </c>
    </row>
    <row r="156" spans="1:28" x14ac:dyDescent="0.25">
      <c r="A156" t="s">
        <v>390</v>
      </c>
      <c r="B156" t="s">
        <v>391</v>
      </c>
      <c r="C156" s="17">
        <v>43613</v>
      </c>
      <c r="D156" s="7">
        <v>382000</v>
      </c>
      <c r="E156" t="s">
        <v>29</v>
      </c>
      <c r="F156" t="s">
        <v>30</v>
      </c>
      <c r="G156" s="7">
        <v>382000</v>
      </c>
      <c r="H156" s="7">
        <v>196170</v>
      </c>
      <c r="I156" s="12">
        <f>H156/G156*100</f>
        <v>51.353403141361255</v>
      </c>
      <c r="J156" s="12">
        <f t="shared" si="2"/>
        <v>1.5736071238770393</v>
      </c>
      <c r="K156" s="7">
        <v>392347</v>
      </c>
      <c r="L156" s="7">
        <v>59607</v>
      </c>
      <c r="M156" s="7">
        <f>G156-L156</f>
        <v>322393</v>
      </c>
      <c r="N156" s="7">
        <v>239381.296875</v>
      </c>
      <c r="O156" s="22">
        <f>M156/N156</f>
        <v>1.3467760606558457</v>
      </c>
      <c r="P156" s="27">
        <v>3081</v>
      </c>
      <c r="Q156" s="32">
        <f>M156/P156</f>
        <v>104.6390782213567</v>
      </c>
      <c r="R156" s="37" t="s">
        <v>386</v>
      </c>
      <c r="S156" s="42">
        <f>ABS(O2406-O156)*100</f>
        <v>1.2388923766504245</v>
      </c>
      <c r="T156" t="s">
        <v>32</v>
      </c>
      <c r="V156" s="7">
        <v>56700</v>
      </c>
      <c r="W156" t="s">
        <v>33</v>
      </c>
      <c r="X156" s="17" t="s">
        <v>34</v>
      </c>
      <c r="Z156" t="s">
        <v>387</v>
      </c>
      <c r="AA156">
        <v>401</v>
      </c>
      <c r="AB156">
        <v>60</v>
      </c>
    </row>
    <row r="157" spans="1:28" x14ac:dyDescent="0.25">
      <c r="A157" t="s">
        <v>392</v>
      </c>
      <c r="B157" t="s">
        <v>393</v>
      </c>
      <c r="C157" s="17">
        <v>43840</v>
      </c>
      <c r="D157" s="7">
        <v>391000</v>
      </c>
      <c r="E157" t="s">
        <v>29</v>
      </c>
      <c r="F157" t="s">
        <v>30</v>
      </c>
      <c r="G157" s="7">
        <v>391000</v>
      </c>
      <c r="H157" s="7">
        <v>205080</v>
      </c>
      <c r="I157" s="12">
        <f>H157/G157*100</f>
        <v>52.450127877237854</v>
      </c>
      <c r="J157" s="12">
        <f t="shared" si="2"/>
        <v>2.6703318597536381</v>
      </c>
      <c r="K157" s="7">
        <v>410154</v>
      </c>
      <c r="L157" s="7">
        <v>61400</v>
      </c>
      <c r="M157" s="7">
        <f>G157-L157</f>
        <v>329600</v>
      </c>
      <c r="N157" s="7">
        <v>250902.15625</v>
      </c>
      <c r="O157" s="22">
        <f>M157/N157</f>
        <v>1.3136594955030403</v>
      </c>
      <c r="P157" s="27">
        <v>3253</v>
      </c>
      <c r="Q157" s="32">
        <f>M157/P157</f>
        <v>101.32185674761759</v>
      </c>
      <c r="R157" s="37" t="s">
        <v>386</v>
      </c>
      <c r="S157" s="42">
        <f>ABS(O2406-O157)*100</f>
        <v>2.0727641386301121</v>
      </c>
      <c r="T157" t="s">
        <v>32</v>
      </c>
      <c r="V157" s="7">
        <v>56700</v>
      </c>
      <c r="W157" t="s">
        <v>33</v>
      </c>
      <c r="X157" s="17" t="s">
        <v>34</v>
      </c>
      <c r="Z157" t="s">
        <v>387</v>
      </c>
      <c r="AA157">
        <v>401</v>
      </c>
      <c r="AB157">
        <v>60</v>
      </c>
    </row>
    <row r="158" spans="1:28" x14ac:dyDescent="0.25">
      <c r="A158" t="s">
        <v>394</v>
      </c>
      <c r="B158" t="s">
        <v>395</v>
      </c>
      <c r="C158" s="17">
        <v>44281</v>
      </c>
      <c r="D158" s="7">
        <v>413900</v>
      </c>
      <c r="E158" t="s">
        <v>29</v>
      </c>
      <c r="F158" t="s">
        <v>30</v>
      </c>
      <c r="G158" s="7">
        <v>413900</v>
      </c>
      <c r="H158" s="7">
        <v>220830</v>
      </c>
      <c r="I158" s="12">
        <f>H158/G158*100</f>
        <v>53.353467021019576</v>
      </c>
      <c r="J158" s="12">
        <f t="shared" si="2"/>
        <v>3.5736710035353596</v>
      </c>
      <c r="K158" s="7">
        <v>441660</v>
      </c>
      <c r="L158" s="7">
        <v>71010</v>
      </c>
      <c r="M158" s="7">
        <f>G158-L158</f>
        <v>342890</v>
      </c>
      <c r="N158" s="7">
        <v>266654.6875</v>
      </c>
      <c r="O158" s="22">
        <f>M158/N158</f>
        <v>1.2858952648263495</v>
      </c>
      <c r="P158" s="27">
        <v>2896</v>
      </c>
      <c r="Q158" s="32">
        <f>M158/P158</f>
        <v>118.40124309392266</v>
      </c>
      <c r="R158" s="37" t="s">
        <v>386</v>
      </c>
      <c r="S158" s="42">
        <f>ABS(O2406-O158)*100</f>
        <v>4.8491872062991881</v>
      </c>
      <c r="T158" t="s">
        <v>32</v>
      </c>
      <c r="V158" s="7">
        <v>56700</v>
      </c>
      <c r="W158" t="s">
        <v>33</v>
      </c>
      <c r="X158" s="17" t="s">
        <v>34</v>
      </c>
      <c r="Z158" t="s">
        <v>387</v>
      </c>
      <c r="AA158">
        <v>401</v>
      </c>
      <c r="AB158">
        <v>64</v>
      </c>
    </row>
    <row r="159" spans="1:28" x14ac:dyDescent="0.25">
      <c r="A159" t="s">
        <v>396</v>
      </c>
      <c r="B159" t="s">
        <v>397</v>
      </c>
      <c r="C159" s="17">
        <v>44029</v>
      </c>
      <c r="D159" s="7">
        <v>379900</v>
      </c>
      <c r="E159" t="s">
        <v>29</v>
      </c>
      <c r="F159" t="s">
        <v>30</v>
      </c>
      <c r="G159" s="7">
        <v>379900</v>
      </c>
      <c r="H159" s="7">
        <v>172820</v>
      </c>
      <c r="I159" s="12">
        <f>H159/G159*100</f>
        <v>45.490918662806003</v>
      </c>
      <c r="J159" s="12">
        <f t="shared" si="2"/>
        <v>4.2888773546782133</v>
      </c>
      <c r="K159" s="7">
        <v>345645</v>
      </c>
      <c r="L159" s="7">
        <v>62577</v>
      </c>
      <c r="M159" s="7">
        <f>G159-L159</f>
        <v>317323</v>
      </c>
      <c r="N159" s="7">
        <v>203646.046875</v>
      </c>
      <c r="O159" s="22">
        <f>M159/N159</f>
        <v>1.5582084939501726</v>
      </c>
      <c r="P159" s="27">
        <v>2721</v>
      </c>
      <c r="Q159" s="32">
        <f>M159/P159</f>
        <v>116.61999264976112</v>
      </c>
      <c r="R159" s="37" t="s">
        <v>386</v>
      </c>
      <c r="S159" s="42">
        <f>ABS(O2406-O159)*100</f>
        <v>22.382135706083119</v>
      </c>
      <c r="T159" t="s">
        <v>32</v>
      </c>
      <c r="V159" s="7">
        <v>56700</v>
      </c>
      <c r="W159" t="s">
        <v>33</v>
      </c>
      <c r="X159" s="17" t="s">
        <v>34</v>
      </c>
      <c r="Z159" t="s">
        <v>387</v>
      </c>
      <c r="AA159">
        <v>401</v>
      </c>
      <c r="AB159">
        <v>55</v>
      </c>
    </row>
    <row r="160" spans="1:28" x14ac:dyDescent="0.25">
      <c r="A160" t="s">
        <v>398</v>
      </c>
      <c r="B160" t="s">
        <v>399</v>
      </c>
      <c r="C160" s="17">
        <v>44119</v>
      </c>
      <c r="D160" s="7">
        <v>355000</v>
      </c>
      <c r="E160" t="s">
        <v>29</v>
      </c>
      <c r="F160" t="s">
        <v>30</v>
      </c>
      <c r="G160" s="7">
        <v>355000</v>
      </c>
      <c r="H160" s="7">
        <v>169560</v>
      </c>
      <c r="I160" s="12">
        <f>H160/G160*100</f>
        <v>47.763380281690146</v>
      </c>
      <c r="J160" s="12">
        <f t="shared" si="2"/>
        <v>2.0164157357940695</v>
      </c>
      <c r="K160" s="7">
        <v>339116</v>
      </c>
      <c r="L160" s="7">
        <v>59702</v>
      </c>
      <c r="M160" s="7">
        <f>G160-L160</f>
        <v>295298</v>
      </c>
      <c r="N160" s="7">
        <v>201017.265625</v>
      </c>
      <c r="O160" s="22">
        <f>M160/N160</f>
        <v>1.4690180919627163</v>
      </c>
      <c r="P160" s="27">
        <v>2229</v>
      </c>
      <c r="Q160" s="32">
        <f>M160/P160</f>
        <v>132.48003589053388</v>
      </c>
      <c r="R160" s="37" t="s">
        <v>386</v>
      </c>
      <c r="S160" s="42">
        <f>ABS(O2406-O160)*100</f>
        <v>13.463095507337485</v>
      </c>
      <c r="T160" t="s">
        <v>43</v>
      </c>
      <c r="V160" s="7">
        <v>56700</v>
      </c>
      <c r="W160" t="s">
        <v>33</v>
      </c>
      <c r="X160" s="17" t="s">
        <v>34</v>
      </c>
      <c r="Z160" t="s">
        <v>387</v>
      </c>
      <c r="AA160">
        <v>401</v>
      </c>
      <c r="AB160">
        <v>58</v>
      </c>
    </row>
    <row r="161" spans="1:28" x14ac:dyDescent="0.25">
      <c r="A161" t="s">
        <v>400</v>
      </c>
      <c r="B161" t="s">
        <v>401</v>
      </c>
      <c r="C161" s="17">
        <v>44057</v>
      </c>
      <c r="D161" s="7">
        <v>330000</v>
      </c>
      <c r="E161" t="s">
        <v>29</v>
      </c>
      <c r="F161" t="s">
        <v>30</v>
      </c>
      <c r="G161" s="7">
        <v>330000</v>
      </c>
      <c r="H161" s="7">
        <v>169110</v>
      </c>
      <c r="I161" s="12">
        <f>H161/G161*100</f>
        <v>51.24545454545455</v>
      </c>
      <c r="J161" s="12">
        <f t="shared" si="2"/>
        <v>1.4656585279703336</v>
      </c>
      <c r="K161" s="7">
        <v>338224</v>
      </c>
      <c r="L161" s="7">
        <v>66019</v>
      </c>
      <c r="M161" s="7">
        <f>G161-L161</f>
        <v>263981</v>
      </c>
      <c r="N161" s="7">
        <v>195830.9375</v>
      </c>
      <c r="O161" s="22">
        <f>M161/N161</f>
        <v>1.3480045766517357</v>
      </c>
      <c r="P161" s="27">
        <v>2437</v>
      </c>
      <c r="Q161" s="32">
        <f>M161/P161</f>
        <v>108.32211735740665</v>
      </c>
      <c r="R161" s="37" t="s">
        <v>386</v>
      </c>
      <c r="S161" s="42">
        <f>ABS(O2406-O161)*100</f>
        <v>1.3617439762394268</v>
      </c>
      <c r="T161" t="s">
        <v>32</v>
      </c>
      <c r="V161" s="7">
        <v>61950</v>
      </c>
      <c r="W161" t="s">
        <v>33</v>
      </c>
      <c r="X161" s="17" t="s">
        <v>34</v>
      </c>
      <c r="Z161" t="s">
        <v>387</v>
      </c>
      <c r="AA161">
        <v>401</v>
      </c>
      <c r="AB161">
        <v>58</v>
      </c>
    </row>
    <row r="162" spans="1:28" x14ac:dyDescent="0.25">
      <c r="A162" t="s">
        <v>402</v>
      </c>
      <c r="B162" t="s">
        <v>403</v>
      </c>
      <c r="C162" s="17">
        <v>43599</v>
      </c>
      <c r="D162" s="7">
        <v>279700</v>
      </c>
      <c r="E162" t="s">
        <v>29</v>
      </c>
      <c r="F162" t="s">
        <v>30</v>
      </c>
      <c r="G162" s="7">
        <v>279700</v>
      </c>
      <c r="H162" s="7">
        <v>170190</v>
      </c>
      <c r="I162" s="12">
        <f>H162/G162*100</f>
        <v>60.847336431891307</v>
      </c>
      <c r="J162" s="12">
        <f t="shared" si="2"/>
        <v>11.067540414407091</v>
      </c>
      <c r="K162" s="7">
        <v>340383</v>
      </c>
      <c r="L162" s="7">
        <v>61956</v>
      </c>
      <c r="M162" s="7">
        <f>G162-L162</f>
        <v>217744</v>
      </c>
      <c r="N162" s="7">
        <v>200307.1875</v>
      </c>
      <c r="O162" s="22">
        <f>M162/N162</f>
        <v>1.0870503585898534</v>
      </c>
      <c r="P162" s="27">
        <v>2240</v>
      </c>
      <c r="Q162" s="32">
        <f>M162/P162</f>
        <v>97.207142857142856</v>
      </c>
      <c r="R162" s="37" t="s">
        <v>386</v>
      </c>
      <c r="S162" s="42">
        <f>ABS(O2406-O162)*100</f>
        <v>24.733677829948796</v>
      </c>
      <c r="T162" t="s">
        <v>43</v>
      </c>
      <c r="V162" s="7">
        <v>56700</v>
      </c>
      <c r="W162" t="s">
        <v>33</v>
      </c>
      <c r="X162" s="17" t="s">
        <v>34</v>
      </c>
      <c r="Z162" t="s">
        <v>387</v>
      </c>
      <c r="AA162">
        <v>401</v>
      </c>
      <c r="AB162">
        <v>58</v>
      </c>
    </row>
    <row r="163" spans="1:28" x14ac:dyDescent="0.25">
      <c r="A163" t="s">
        <v>404</v>
      </c>
      <c r="B163" t="s">
        <v>405</v>
      </c>
      <c r="C163" s="17">
        <v>44182</v>
      </c>
      <c r="D163" s="7">
        <v>315000</v>
      </c>
      <c r="E163" t="s">
        <v>29</v>
      </c>
      <c r="F163" t="s">
        <v>30</v>
      </c>
      <c r="G163" s="7">
        <v>315000</v>
      </c>
      <c r="H163" s="7">
        <v>149220</v>
      </c>
      <c r="I163" s="12">
        <f>H163/G163*100</f>
        <v>47.371428571428567</v>
      </c>
      <c r="J163" s="12">
        <f t="shared" si="2"/>
        <v>2.4083674460556495</v>
      </c>
      <c r="K163" s="7">
        <v>298447</v>
      </c>
      <c r="L163" s="7">
        <v>59770</v>
      </c>
      <c r="M163" s="7">
        <f>G163-L163</f>
        <v>255230</v>
      </c>
      <c r="N163" s="7">
        <v>171710.078125</v>
      </c>
      <c r="O163" s="22">
        <f>M163/N163</f>
        <v>1.4864008145998273</v>
      </c>
      <c r="P163" s="27">
        <v>2598</v>
      </c>
      <c r="Q163" s="32">
        <f>M163/P163</f>
        <v>98.240954580446498</v>
      </c>
      <c r="R163" s="37" t="s">
        <v>386</v>
      </c>
      <c r="S163" s="42">
        <f>ABS(O2406-O163)*100</f>
        <v>15.201367771048591</v>
      </c>
      <c r="T163" t="s">
        <v>32</v>
      </c>
      <c r="V163" s="7">
        <v>56700</v>
      </c>
      <c r="W163" t="s">
        <v>33</v>
      </c>
      <c r="X163" s="17" t="s">
        <v>34</v>
      </c>
      <c r="Z163" t="s">
        <v>387</v>
      </c>
      <c r="AA163">
        <v>401</v>
      </c>
      <c r="AB163">
        <v>52</v>
      </c>
    </row>
    <row r="164" spans="1:28" x14ac:dyDescent="0.25">
      <c r="A164" t="s">
        <v>406</v>
      </c>
      <c r="B164" t="s">
        <v>407</v>
      </c>
      <c r="C164" s="17">
        <v>43623</v>
      </c>
      <c r="D164" s="7">
        <v>327000</v>
      </c>
      <c r="E164" t="s">
        <v>29</v>
      </c>
      <c r="F164" t="s">
        <v>30</v>
      </c>
      <c r="G164" s="7">
        <v>327000</v>
      </c>
      <c r="H164" s="7">
        <v>161070</v>
      </c>
      <c r="I164" s="12">
        <f>H164/G164*100</f>
        <v>49.256880733944953</v>
      </c>
      <c r="J164" s="12">
        <f t="shared" si="2"/>
        <v>0.52291528353926253</v>
      </c>
      <c r="K164" s="7">
        <v>322138</v>
      </c>
      <c r="L164" s="7">
        <v>66737</v>
      </c>
      <c r="M164" s="7">
        <f>G164-L164</f>
        <v>260263</v>
      </c>
      <c r="N164" s="7">
        <v>183741.734375</v>
      </c>
      <c r="O164" s="22">
        <f>M164/N164</f>
        <v>1.4164609955668923</v>
      </c>
      <c r="P164" s="27">
        <v>2692</v>
      </c>
      <c r="Q164" s="32">
        <f>M164/P164</f>
        <v>96.680163447251118</v>
      </c>
      <c r="R164" s="37" t="s">
        <v>386</v>
      </c>
      <c r="S164" s="42">
        <f>ABS(O2406-O164)*100</f>
        <v>8.2073858677550895</v>
      </c>
      <c r="T164" t="s">
        <v>32</v>
      </c>
      <c r="V164" s="7">
        <v>56700</v>
      </c>
      <c r="W164" t="s">
        <v>33</v>
      </c>
      <c r="X164" s="17" t="s">
        <v>34</v>
      </c>
      <c r="Z164" t="s">
        <v>387</v>
      </c>
      <c r="AA164">
        <v>401</v>
      </c>
      <c r="AB164">
        <v>54</v>
      </c>
    </row>
    <row r="165" spans="1:28" x14ac:dyDescent="0.25">
      <c r="A165" t="s">
        <v>408</v>
      </c>
      <c r="B165" t="s">
        <v>409</v>
      </c>
      <c r="C165" s="17">
        <v>43644</v>
      </c>
      <c r="D165" s="7">
        <v>325000</v>
      </c>
      <c r="E165" t="s">
        <v>29</v>
      </c>
      <c r="F165" t="s">
        <v>30</v>
      </c>
      <c r="G165" s="7">
        <v>325000</v>
      </c>
      <c r="H165" s="7">
        <v>160540</v>
      </c>
      <c r="I165" s="12">
        <f>H165/G165*100</f>
        <v>49.39692307692308</v>
      </c>
      <c r="J165" s="12">
        <f t="shared" si="2"/>
        <v>0.38287294056113552</v>
      </c>
      <c r="K165" s="7">
        <v>321082</v>
      </c>
      <c r="L165" s="7">
        <v>62498</v>
      </c>
      <c r="M165" s="7">
        <f>G165-L165</f>
        <v>262502</v>
      </c>
      <c r="N165" s="7">
        <v>186031.65625</v>
      </c>
      <c r="O165" s="22">
        <f>M165/N165</f>
        <v>1.4110609199072806</v>
      </c>
      <c r="P165" s="27">
        <v>2482</v>
      </c>
      <c r="Q165" s="32">
        <f>M165/P165</f>
        <v>105.76228847703464</v>
      </c>
      <c r="R165" s="37" t="s">
        <v>386</v>
      </c>
      <c r="S165" s="42">
        <f>ABS(O2406-O165)*100</f>
        <v>7.6673783017939146</v>
      </c>
      <c r="T165" t="s">
        <v>32</v>
      </c>
      <c r="V165" s="7">
        <v>56700</v>
      </c>
      <c r="W165" t="s">
        <v>33</v>
      </c>
      <c r="X165" s="17" t="s">
        <v>34</v>
      </c>
      <c r="Z165" t="s">
        <v>387</v>
      </c>
      <c r="AA165">
        <v>401</v>
      </c>
      <c r="AB165">
        <v>54</v>
      </c>
    </row>
    <row r="166" spans="1:28" x14ac:dyDescent="0.25">
      <c r="A166" t="s">
        <v>410</v>
      </c>
      <c r="B166" t="s">
        <v>411</v>
      </c>
      <c r="C166" s="17">
        <v>44075</v>
      </c>
      <c r="D166" s="7">
        <v>440000</v>
      </c>
      <c r="E166" t="s">
        <v>29</v>
      </c>
      <c r="F166" t="s">
        <v>30</v>
      </c>
      <c r="G166" s="7">
        <v>440000</v>
      </c>
      <c r="H166" s="7">
        <v>195810</v>
      </c>
      <c r="I166" s="12">
        <f>H166/G166*100</f>
        <v>44.502272727272732</v>
      </c>
      <c r="J166" s="12">
        <f t="shared" si="2"/>
        <v>5.2775232902114837</v>
      </c>
      <c r="K166" s="7">
        <v>391615</v>
      </c>
      <c r="L166" s="7">
        <v>79214</v>
      </c>
      <c r="M166" s="7">
        <f>G166-L166</f>
        <v>360786</v>
      </c>
      <c r="N166" s="7">
        <v>224748.921875</v>
      </c>
      <c r="O166" s="22">
        <f>M166/N166</f>
        <v>1.6052846749612466</v>
      </c>
      <c r="P166" s="27">
        <v>2896</v>
      </c>
      <c r="Q166" s="32">
        <f>M166/P166</f>
        <v>124.58080110497238</v>
      </c>
      <c r="R166" s="37" t="s">
        <v>386</v>
      </c>
      <c r="S166" s="42">
        <f>ABS(O2406-O166)*100</f>
        <v>27.089753807190519</v>
      </c>
      <c r="T166" t="s">
        <v>32</v>
      </c>
      <c r="V166" s="7">
        <v>61950</v>
      </c>
      <c r="W166" t="s">
        <v>33</v>
      </c>
      <c r="X166" s="17" t="s">
        <v>34</v>
      </c>
      <c r="Z166" t="s">
        <v>387</v>
      </c>
      <c r="AA166">
        <v>401</v>
      </c>
      <c r="AB166">
        <v>60</v>
      </c>
    </row>
    <row r="167" spans="1:28" x14ac:dyDescent="0.25">
      <c r="A167" t="s">
        <v>412</v>
      </c>
      <c r="B167" t="s">
        <v>413</v>
      </c>
      <c r="C167" s="17">
        <v>43783</v>
      </c>
      <c r="D167" s="7">
        <v>430000</v>
      </c>
      <c r="E167" t="s">
        <v>29</v>
      </c>
      <c r="F167" t="s">
        <v>30</v>
      </c>
      <c r="G167" s="7">
        <v>430000</v>
      </c>
      <c r="H167" s="7">
        <v>218860</v>
      </c>
      <c r="I167" s="12">
        <f>H167/G167*100</f>
        <v>50.897674418604652</v>
      </c>
      <c r="J167" s="12">
        <f t="shared" si="2"/>
        <v>1.1178784011204357</v>
      </c>
      <c r="K167" s="7">
        <v>437726</v>
      </c>
      <c r="L167" s="7">
        <v>86872</v>
      </c>
      <c r="M167" s="7">
        <f>G167-L167</f>
        <v>343128</v>
      </c>
      <c r="N167" s="7">
        <v>252412.953125</v>
      </c>
      <c r="O167" s="22">
        <f>M167/N167</f>
        <v>1.3593914090061616</v>
      </c>
      <c r="P167" s="27">
        <v>3050</v>
      </c>
      <c r="Q167" s="32">
        <f>M167/P167</f>
        <v>112.50098360655738</v>
      </c>
      <c r="R167" s="37" t="s">
        <v>386</v>
      </c>
      <c r="S167" s="42">
        <f>ABS(O2406-O167)*100</f>
        <v>2.5004272116820214</v>
      </c>
      <c r="T167" t="s">
        <v>32</v>
      </c>
      <c r="V167" s="7">
        <v>61950</v>
      </c>
      <c r="W167" t="s">
        <v>33</v>
      </c>
      <c r="X167" s="17" t="s">
        <v>34</v>
      </c>
      <c r="Z167" t="s">
        <v>387</v>
      </c>
      <c r="AA167">
        <v>401</v>
      </c>
      <c r="AB167">
        <v>60</v>
      </c>
    </row>
    <row r="168" spans="1:28" x14ac:dyDescent="0.25">
      <c r="A168" t="s">
        <v>414</v>
      </c>
      <c r="B168" t="s">
        <v>415</v>
      </c>
      <c r="C168" s="17">
        <v>43892</v>
      </c>
      <c r="D168" s="7">
        <v>400000</v>
      </c>
      <c r="E168" t="s">
        <v>29</v>
      </c>
      <c r="F168" t="s">
        <v>30</v>
      </c>
      <c r="G168" s="7">
        <v>400000</v>
      </c>
      <c r="H168" s="7">
        <v>193480</v>
      </c>
      <c r="I168" s="12">
        <f>H168/G168*100</f>
        <v>48.370000000000005</v>
      </c>
      <c r="J168" s="12">
        <f t="shared" si="2"/>
        <v>1.4097960174842115</v>
      </c>
      <c r="K168" s="7">
        <v>386959</v>
      </c>
      <c r="L168" s="7">
        <v>59793</v>
      </c>
      <c r="M168" s="7">
        <f>G168-L168</f>
        <v>340207</v>
      </c>
      <c r="N168" s="7">
        <v>235371.21875</v>
      </c>
      <c r="O168" s="22">
        <f>M168/N168</f>
        <v>1.4454061197743617</v>
      </c>
      <c r="P168" s="27">
        <v>3049</v>
      </c>
      <c r="Q168" s="32">
        <f>M168/P168</f>
        <v>111.57986224991801</v>
      </c>
      <c r="R168" s="37" t="s">
        <v>386</v>
      </c>
      <c r="S168" s="42">
        <f>ABS(O2406-O168)*100</f>
        <v>11.101898288502031</v>
      </c>
      <c r="T168" t="s">
        <v>32</v>
      </c>
      <c r="V168" s="7">
        <v>56700</v>
      </c>
      <c r="W168" t="s">
        <v>33</v>
      </c>
      <c r="X168" s="17" t="s">
        <v>34</v>
      </c>
      <c r="Z168" t="s">
        <v>387</v>
      </c>
      <c r="AA168">
        <v>401</v>
      </c>
      <c r="AB168">
        <v>60</v>
      </c>
    </row>
    <row r="169" spans="1:28" x14ac:dyDescent="0.25">
      <c r="A169" t="s">
        <v>416</v>
      </c>
      <c r="B169" t="s">
        <v>417</v>
      </c>
      <c r="C169" s="17">
        <v>44082</v>
      </c>
      <c r="D169" s="7">
        <v>418000</v>
      </c>
      <c r="E169" t="s">
        <v>29</v>
      </c>
      <c r="F169" t="s">
        <v>30</v>
      </c>
      <c r="G169" s="7">
        <v>418000</v>
      </c>
      <c r="H169" s="7">
        <v>204480</v>
      </c>
      <c r="I169" s="12">
        <f>H169/G169*100</f>
        <v>48.918660287081337</v>
      </c>
      <c r="J169" s="12">
        <f t="shared" si="2"/>
        <v>0.86113573040287861</v>
      </c>
      <c r="K169" s="7">
        <v>408955</v>
      </c>
      <c r="L169" s="7">
        <v>75229</v>
      </c>
      <c r="M169" s="7">
        <f>G169-L169</f>
        <v>342771</v>
      </c>
      <c r="N169" s="7">
        <v>240090.640625</v>
      </c>
      <c r="O169" s="22">
        <f>M169/N169</f>
        <v>1.4276733116613967</v>
      </c>
      <c r="P169" s="27">
        <v>2982</v>
      </c>
      <c r="Q169" s="32">
        <f>M169/P169</f>
        <v>114.94668008048289</v>
      </c>
      <c r="R169" s="37" t="s">
        <v>386</v>
      </c>
      <c r="S169" s="42">
        <f>ABS(O2406-O169)*100</f>
        <v>9.3286174772055261</v>
      </c>
      <c r="T169" t="s">
        <v>32</v>
      </c>
      <c r="V169" s="7">
        <v>56700</v>
      </c>
      <c r="W169" t="s">
        <v>33</v>
      </c>
      <c r="X169" s="17" t="s">
        <v>34</v>
      </c>
      <c r="Z169" t="s">
        <v>387</v>
      </c>
      <c r="AA169">
        <v>401</v>
      </c>
      <c r="AB169">
        <v>60</v>
      </c>
    </row>
    <row r="170" spans="1:28" x14ac:dyDescent="0.25">
      <c r="A170" t="s">
        <v>418</v>
      </c>
      <c r="B170" t="s">
        <v>419</v>
      </c>
      <c r="C170" s="17">
        <v>43899</v>
      </c>
      <c r="D170" s="7">
        <v>506900</v>
      </c>
      <c r="E170" t="s">
        <v>29</v>
      </c>
      <c r="F170" t="s">
        <v>30</v>
      </c>
      <c r="G170" s="7">
        <v>506900</v>
      </c>
      <c r="H170" s="7">
        <v>257530</v>
      </c>
      <c r="I170" s="12">
        <f>H170/G170*100</f>
        <v>50.804892483724593</v>
      </c>
      <c r="J170" s="12">
        <f t="shared" si="2"/>
        <v>1.0250964662403774</v>
      </c>
      <c r="K170" s="7">
        <v>515063</v>
      </c>
      <c r="L170" s="7">
        <v>102168</v>
      </c>
      <c r="M170" s="7">
        <f>G170-L170</f>
        <v>404732</v>
      </c>
      <c r="N170" s="7">
        <v>557966.1875</v>
      </c>
      <c r="O170" s="22">
        <f>M170/N170</f>
        <v>0.7253701193139056</v>
      </c>
      <c r="P170" s="27">
        <v>3418</v>
      </c>
      <c r="Q170" s="32">
        <f>M170/P170</f>
        <v>118.41193680514921</v>
      </c>
      <c r="R170" s="37" t="s">
        <v>420</v>
      </c>
      <c r="S170" s="42">
        <f>ABS(O2406-O170)*100</f>
        <v>60.901701757543577</v>
      </c>
      <c r="T170" t="s">
        <v>32</v>
      </c>
      <c r="V170" s="7">
        <v>85000</v>
      </c>
      <c r="W170" t="s">
        <v>33</v>
      </c>
      <c r="X170" s="17" t="s">
        <v>34</v>
      </c>
      <c r="Z170" t="s">
        <v>421</v>
      </c>
      <c r="AA170">
        <v>401</v>
      </c>
      <c r="AB170">
        <v>91</v>
      </c>
    </row>
    <row r="171" spans="1:28" x14ac:dyDescent="0.25">
      <c r="A171" t="s">
        <v>422</v>
      </c>
      <c r="B171" t="s">
        <v>423</v>
      </c>
      <c r="C171" s="17">
        <v>43644</v>
      </c>
      <c r="D171" s="7">
        <v>295000</v>
      </c>
      <c r="E171" t="s">
        <v>29</v>
      </c>
      <c r="F171" t="s">
        <v>30</v>
      </c>
      <c r="G171" s="7">
        <v>295000</v>
      </c>
      <c r="H171" s="7">
        <v>145850</v>
      </c>
      <c r="I171" s="12">
        <f>H171/G171*100</f>
        <v>49.440677966101696</v>
      </c>
      <c r="J171" s="12">
        <f t="shared" si="2"/>
        <v>0.33911805138252049</v>
      </c>
      <c r="K171" s="7">
        <v>291697</v>
      </c>
      <c r="L171" s="7">
        <v>63307</v>
      </c>
      <c r="M171" s="7">
        <f>G171-L171</f>
        <v>231693</v>
      </c>
      <c r="N171" s="7">
        <v>164309.359375</v>
      </c>
      <c r="O171" s="22">
        <f>M171/N171</f>
        <v>1.4101022661235727</v>
      </c>
      <c r="P171" s="27">
        <v>2160</v>
      </c>
      <c r="Q171" s="32">
        <f>M171/P171</f>
        <v>107.26527777777778</v>
      </c>
      <c r="R171" s="37" t="s">
        <v>386</v>
      </c>
      <c r="S171" s="42">
        <f>ABS(O2406-O171)*100</f>
        <v>7.5715129234231293</v>
      </c>
      <c r="T171" t="s">
        <v>32</v>
      </c>
      <c r="V171" s="7">
        <v>56700</v>
      </c>
      <c r="W171" t="s">
        <v>33</v>
      </c>
      <c r="X171" s="17" t="s">
        <v>34</v>
      </c>
      <c r="Z171" t="s">
        <v>387</v>
      </c>
      <c r="AA171">
        <v>401</v>
      </c>
      <c r="AB171">
        <v>55</v>
      </c>
    </row>
    <row r="172" spans="1:28" x14ac:dyDescent="0.25">
      <c r="A172" t="s">
        <v>424</v>
      </c>
      <c r="B172" t="s">
        <v>425</v>
      </c>
      <c r="C172" s="17">
        <v>43769</v>
      </c>
      <c r="D172" s="7">
        <v>339000</v>
      </c>
      <c r="E172" t="s">
        <v>29</v>
      </c>
      <c r="F172" t="s">
        <v>30</v>
      </c>
      <c r="G172" s="7">
        <v>339000</v>
      </c>
      <c r="H172" s="7">
        <v>161840</v>
      </c>
      <c r="I172" s="12">
        <f>H172/G172*100</f>
        <v>47.740412979351035</v>
      </c>
      <c r="J172" s="12">
        <f t="shared" si="2"/>
        <v>2.039383038133181</v>
      </c>
      <c r="K172" s="7">
        <v>323676</v>
      </c>
      <c r="L172" s="7">
        <v>62058</v>
      </c>
      <c r="M172" s="7">
        <f>G172-L172</f>
        <v>276942</v>
      </c>
      <c r="N172" s="7">
        <v>188214.390625</v>
      </c>
      <c r="O172" s="22">
        <f>M172/N172</f>
        <v>1.4714177756566005</v>
      </c>
      <c r="P172" s="27">
        <v>2484</v>
      </c>
      <c r="Q172" s="32">
        <f>M172/P172</f>
        <v>111.49033816425121</v>
      </c>
      <c r="R172" s="37" t="s">
        <v>386</v>
      </c>
      <c r="S172" s="42">
        <f>ABS(O2406-O172)*100</f>
        <v>13.703063876725906</v>
      </c>
      <c r="T172" t="s">
        <v>32</v>
      </c>
      <c r="V172" s="7">
        <v>56700</v>
      </c>
      <c r="W172" t="s">
        <v>33</v>
      </c>
      <c r="X172" s="17" t="s">
        <v>34</v>
      </c>
      <c r="Z172" t="s">
        <v>387</v>
      </c>
      <c r="AA172">
        <v>401</v>
      </c>
      <c r="AB172">
        <v>58</v>
      </c>
    </row>
    <row r="173" spans="1:28" x14ac:dyDescent="0.25">
      <c r="A173" t="s">
        <v>426</v>
      </c>
      <c r="B173" t="s">
        <v>427</v>
      </c>
      <c r="C173" s="17">
        <v>44131</v>
      </c>
      <c r="D173" s="7">
        <v>415000</v>
      </c>
      <c r="E173" t="s">
        <v>29</v>
      </c>
      <c r="F173" t="s">
        <v>30</v>
      </c>
      <c r="G173" s="7">
        <v>415000</v>
      </c>
      <c r="H173" s="7">
        <v>173730</v>
      </c>
      <c r="I173" s="12">
        <f>H173/G173*100</f>
        <v>41.862650602409637</v>
      </c>
      <c r="J173" s="12">
        <f t="shared" si="2"/>
        <v>7.9171454150745788</v>
      </c>
      <c r="K173" s="7">
        <v>347467</v>
      </c>
      <c r="L173" s="7">
        <v>76240</v>
      </c>
      <c r="M173" s="7">
        <f>G173-L173</f>
        <v>338760</v>
      </c>
      <c r="N173" s="7">
        <v>195127.34375</v>
      </c>
      <c r="O173" s="22">
        <f>M173/N173</f>
        <v>1.7360970199749362</v>
      </c>
      <c r="P173" s="27">
        <v>2513</v>
      </c>
      <c r="Q173" s="32">
        <f>M173/P173</f>
        <v>134.80302427377637</v>
      </c>
      <c r="R173" s="37" t="s">
        <v>386</v>
      </c>
      <c r="S173" s="42">
        <f>ABS(O2406-O173)*100</f>
        <v>40.170988308559473</v>
      </c>
      <c r="T173" t="s">
        <v>32</v>
      </c>
      <c r="V173" s="7">
        <v>56700</v>
      </c>
      <c r="W173" t="s">
        <v>33</v>
      </c>
      <c r="X173" s="17" t="s">
        <v>34</v>
      </c>
      <c r="Z173" t="s">
        <v>387</v>
      </c>
      <c r="AA173">
        <v>401</v>
      </c>
      <c r="AB173">
        <v>58</v>
      </c>
    </row>
    <row r="174" spans="1:28" x14ac:dyDescent="0.25">
      <c r="A174" t="s">
        <v>428</v>
      </c>
      <c r="B174" t="s">
        <v>429</v>
      </c>
      <c r="C174" s="17">
        <v>44126</v>
      </c>
      <c r="D174" s="7">
        <v>350000</v>
      </c>
      <c r="E174" t="s">
        <v>29</v>
      </c>
      <c r="F174" t="s">
        <v>30</v>
      </c>
      <c r="G174" s="7">
        <v>350000</v>
      </c>
      <c r="H174" s="7">
        <v>160370</v>
      </c>
      <c r="I174" s="12">
        <f>H174/G174*100</f>
        <v>45.82</v>
      </c>
      <c r="J174" s="12">
        <f t="shared" si="2"/>
        <v>3.9597960174842157</v>
      </c>
      <c r="K174" s="7">
        <v>320745</v>
      </c>
      <c r="L174" s="7">
        <v>61474</v>
      </c>
      <c r="M174" s="7">
        <f>G174-L174</f>
        <v>288526</v>
      </c>
      <c r="N174" s="7">
        <v>186525.90625</v>
      </c>
      <c r="O174" s="22">
        <f>M174/N174</f>
        <v>1.5468414323814603</v>
      </c>
      <c r="P174" s="27">
        <v>2417</v>
      </c>
      <c r="Q174" s="32">
        <f>M174/P174</f>
        <v>119.37360364087712</v>
      </c>
      <c r="R174" s="37" t="s">
        <v>386</v>
      </c>
      <c r="S174" s="42">
        <f>ABS(O2406-O174)*100</f>
        <v>21.245429549211892</v>
      </c>
      <c r="T174" t="s">
        <v>32</v>
      </c>
      <c r="V174" s="7">
        <v>56700</v>
      </c>
      <c r="W174" t="s">
        <v>33</v>
      </c>
      <c r="X174" s="17" t="s">
        <v>34</v>
      </c>
      <c r="Z174" t="s">
        <v>387</v>
      </c>
      <c r="AA174">
        <v>401</v>
      </c>
      <c r="AB174">
        <v>58</v>
      </c>
    </row>
    <row r="175" spans="1:28" x14ac:dyDescent="0.25">
      <c r="A175" t="s">
        <v>430</v>
      </c>
      <c r="B175" t="s">
        <v>431</v>
      </c>
      <c r="C175" s="17">
        <v>43689</v>
      </c>
      <c r="D175" s="7">
        <v>327000</v>
      </c>
      <c r="E175" t="s">
        <v>29</v>
      </c>
      <c r="F175" t="s">
        <v>30</v>
      </c>
      <c r="G175" s="7">
        <v>327000</v>
      </c>
      <c r="H175" s="7">
        <v>164740</v>
      </c>
      <c r="I175" s="12">
        <f>H175/G175*100</f>
        <v>50.379204892966357</v>
      </c>
      <c r="J175" s="12">
        <f t="shared" si="2"/>
        <v>0.5994088754821405</v>
      </c>
      <c r="K175" s="7">
        <v>329481</v>
      </c>
      <c r="L175" s="7">
        <v>66784</v>
      </c>
      <c r="M175" s="7">
        <f>G175-L175</f>
        <v>260216</v>
      </c>
      <c r="N175" s="7">
        <v>188990.640625</v>
      </c>
      <c r="O175" s="22">
        <f>M175/N175</f>
        <v>1.3768724162183628</v>
      </c>
      <c r="P175" s="27">
        <v>2588</v>
      </c>
      <c r="Q175" s="32">
        <f>M175/P175</f>
        <v>100.54714064914992</v>
      </c>
      <c r="R175" s="37" t="s">
        <v>386</v>
      </c>
      <c r="S175" s="42">
        <f>ABS(O2406-O175)*100</f>
        <v>4.2485279329021353</v>
      </c>
      <c r="T175" t="s">
        <v>32</v>
      </c>
      <c r="V175" s="7">
        <v>56700</v>
      </c>
      <c r="W175" t="s">
        <v>33</v>
      </c>
      <c r="X175" s="17" t="s">
        <v>34</v>
      </c>
      <c r="Z175" t="s">
        <v>387</v>
      </c>
      <c r="AA175">
        <v>401</v>
      </c>
      <c r="AB175">
        <v>55</v>
      </c>
    </row>
    <row r="176" spans="1:28" x14ac:dyDescent="0.25">
      <c r="A176" t="s">
        <v>432</v>
      </c>
      <c r="B176" t="s">
        <v>433</v>
      </c>
      <c r="C176" s="17">
        <v>43704</v>
      </c>
      <c r="D176" s="7">
        <v>408000</v>
      </c>
      <c r="E176" t="s">
        <v>29</v>
      </c>
      <c r="F176" t="s">
        <v>30</v>
      </c>
      <c r="G176" s="7">
        <v>408000</v>
      </c>
      <c r="H176" s="7">
        <v>187010</v>
      </c>
      <c r="I176" s="12">
        <f>H176/G176*100</f>
        <v>45.83578431372549</v>
      </c>
      <c r="J176" s="12">
        <f t="shared" si="2"/>
        <v>3.9440117037587257</v>
      </c>
      <c r="K176" s="7">
        <v>374022</v>
      </c>
      <c r="L176" s="7">
        <v>83340</v>
      </c>
      <c r="M176" s="7">
        <f>G176-L176</f>
        <v>324660</v>
      </c>
      <c r="N176" s="7">
        <v>209123.734375</v>
      </c>
      <c r="O176" s="22">
        <f>M176/N176</f>
        <v>1.5524780148475197</v>
      </c>
      <c r="P176" s="27">
        <v>3492</v>
      </c>
      <c r="Q176" s="32">
        <f>M176/P176</f>
        <v>92.972508591065292</v>
      </c>
      <c r="R176" s="37" t="s">
        <v>386</v>
      </c>
      <c r="S176" s="42">
        <f>ABS(O2406-O176)*100</f>
        <v>21.809087795817828</v>
      </c>
      <c r="T176" t="s">
        <v>32</v>
      </c>
      <c r="V176" s="7">
        <v>56700</v>
      </c>
      <c r="W176" t="s">
        <v>33</v>
      </c>
      <c r="X176" s="17" t="s">
        <v>34</v>
      </c>
      <c r="Z176" t="s">
        <v>387</v>
      </c>
      <c r="AA176">
        <v>401</v>
      </c>
      <c r="AB176">
        <v>50</v>
      </c>
    </row>
    <row r="177" spans="1:28" x14ac:dyDescent="0.25">
      <c r="A177" t="s">
        <v>434</v>
      </c>
      <c r="B177" t="s">
        <v>435</v>
      </c>
      <c r="C177" s="17">
        <v>43997</v>
      </c>
      <c r="D177" s="7">
        <v>355000</v>
      </c>
      <c r="E177" t="s">
        <v>29</v>
      </c>
      <c r="F177" t="s">
        <v>30</v>
      </c>
      <c r="G177" s="7">
        <v>355000</v>
      </c>
      <c r="H177" s="7">
        <v>154860</v>
      </c>
      <c r="I177" s="12">
        <f>H177/G177*100</f>
        <v>43.622535211267603</v>
      </c>
      <c r="J177" s="12">
        <f t="shared" si="2"/>
        <v>6.1572608062166125</v>
      </c>
      <c r="K177" s="7">
        <v>309723</v>
      </c>
      <c r="L177" s="7">
        <v>64009</v>
      </c>
      <c r="M177" s="7">
        <f>G177-L177</f>
        <v>290991</v>
      </c>
      <c r="N177" s="7">
        <v>176772.65625</v>
      </c>
      <c r="O177" s="22">
        <f>M177/N177</f>
        <v>1.6461312862124287</v>
      </c>
      <c r="P177" s="27">
        <v>2486</v>
      </c>
      <c r="Q177" s="32">
        <f>M177/P177</f>
        <v>117.05189058728882</v>
      </c>
      <c r="R177" s="37" t="s">
        <v>386</v>
      </c>
      <c r="S177" s="42">
        <f>ABS(O2406-O177)*100</f>
        <v>31.174414932308725</v>
      </c>
      <c r="T177" t="s">
        <v>32</v>
      </c>
      <c r="V177" s="7">
        <v>56700</v>
      </c>
      <c r="W177" t="s">
        <v>33</v>
      </c>
      <c r="X177" s="17" t="s">
        <v>34</v>
      </c>
      <c r="Z177" t="s">
        <v>387</v>
      </c>
      <c r="AA177">
        <v>401</v>
      </c>
      <c r="AB177">
        <v>55</v>
      </c>
    </row>
    <row r="178" spans="1:28" x14ac:dyDescent="0.25">
      <c r="A178" t="s">
        <v>436</v>
      </c>
      <c r="B178" t="s">
        <v>437</v>
      </c>
      <c r="C178" s="17">
        <v>44110</v>
      </c>
      <c r="D178" s="7">
        <v>303000</v>
      </c>
      <c r="E178" t="s">
        <v>29</v>
      </c>
      <c r="F178" t="s">
        <v>30</v>
      </c>
      <c r="G178" s="7">
        <v>303000</v>
      </c>
      <c r="H178" s="7">
        <v>153700</v>
      </c>
      <c r="I178" s="12">
        <f>H178/G178*100</f>
        <v>50.726072607260733</v>
      </c>
      <c r="J178" s="12">
        <f t="shared" si="2"/>
        <v>0.94627658977651663</v>
      </c>
      <c r="K178" s="7">
        <v>307409</v>
      </c>
      <c r="L178" s="7">
        <v>63909</v>
      </c>
      <c r="M178" s="7">
        <f>G178-L178</f>
        <v>239091</v>
      </c>
      <c r="N178" s="7">
        <v>175179.859375</v>
      </c>
      <c r="O178" s="22">
        <f>M178/N178</f>
        <v>1.3648315557109119</v>
      </c>
      <c r="P178" s="27">
        <v>2420</v>
      </c>
      <c r="Q178" s="32">
        <f>M178/P178</f>
        <v>98.797933884297521</v>
      </c>
      <c r="R178" s="37" t="s">
        <v>386</v>
      </c>
      <c r="S178" s="42">
        <f>ABS(O2406-O178)*100</f>
        <v>3.0444418821570451</v>
      </c>
      <c r="T178" t="s">
        <v>32</v>
      </c>
      <c r="V178" s="7">
        <v>56700</v>
      </c>
      <c r="W178" t="s">
        <v>33</v>
      </c>
      <c r="X178" s="17" t="s">
        <v>34</v>
      </c>
      <c r="Z178" t="s">
        <v>387</v>
      </c>
      <c r="AA178">
        <v>401</v>
      </c>
      <c r="AB178">
        <v>55</v>
      </c>
    </row>
    <row r="179" spans="1:28" x14ac:dyDescent="0.25">
      <c r="A179" t="s">
        <v>438</v>
      </c>
      <c r="B179" t="s">
        <v>439</v>
      </c>
      <c r="C179" s="17">
        <v>43951</v>
      </c>
      <c r="D179" s="7">
        <v>354000</v>
      </c>
      <c r="E179" t="s">
        <v>29</v>
      </c>
      <c r="F179" t="s">
        <v>30</v>
      </c>
      <c r="G179" s="7">
        <v>354000</v>
      </c>
      <c r="H179" s="7">
        <v>161000</v>
      </c>
      <c r="I179" s="12">
        <f>H179/G179*100</f>
        <v>45.48022598870056</v>
      </c>
      <c r="J179" s="12">
        <f t="shared" si="2"/>
        <v>4.2995700287836556</v>
      </c>
      <c r="K179" s="7">
        <v>321991</v>
      </c>
      <c r="L179" s="7">
        <v>63587</v>
      </c>
      <c r="M179" s="7">
        <f>G179-L179</f>
        <v>290413</v>
      </c>
      <c r="N179" s="7">
        <v>185902.15625</v>
      </c>
      <c r="O179" s="22">
        <f>M179/N179</f>
        <v>1.5621819878702994</v>
      </c>
      <c r="P179" s="27">
        <v>2570</v>
      </c>
      <c r="Q179" s="32">
        <f>M179/P179</f>
        <v>113.0011673151751</v>
      </c>
      <c r="R179" s="37" t="s">
        <v>386</v>
      </c>
      <c r="S179" s="42">
        <f>ABS(O2406-O179)*100</f>
        <v>22.779485098095797</v>
      </c>
      <c r="T179" t="s">
        <v>32</v>
      </c>
      <c r="V179" s="7">
        <v>56700</v>
      </c>
      <c r="W179" t="s">
        <v>33</v>
      </c>
      <c r="X179" s="17" t="s">
        <v>34</v>
      </c>
      <c r="Z179" t="s">
        <v>387</v>
      </c>
      <c r="AA179">
        <v>401</v>
      </c>
      <c r="AB179">
        <v>55</v>
      </c>
    </row>
    <row r="180" spans="1:28" x14ac:dyDescent="0.25">
      <c r="A180" t="s">
        <v>440</v>
      </c>
      <c r="B180" t="s">
        <v>441</v>
      </c>
      <c r="C180" s="17">
        <v>44210</v>
      </c>
      <c r="D180" s="7">
        <v>375000</v>
      </c>
      <c r="E180" t="s">
        <v>29</v>
      </c>
      <c r="F180" t="s">
        <v>30</v>
      </c>
      <c r="G180" s="7">
        <v>375000</v>
      </c>
      <c r="H180" s="7">
        <v>186090</v>
      </c>
      <c r="I180" s="12">
        <f>H180/G180*100</f>
        <v>49.624000000000002</v>
      </c>
      <c r="J180" s="12">
        <f t="shared" si="2"/>
        <v>0.15579601748421368</v>
      </c>
      <c r="K180" s="7">
        <v>372185</v>
      </c>
      <c r="L180" s="7">
        <v>64753</v>
      </c>
      <c r="M180" s="7">
        <f>G180-L180</f>
        <v>310247</v>
      </c>
      <c r="N180" s="7">
        <v>221174.09375</v>
      </c>
      <c r="O180" s="22">
        <f>M180/N180</f>
        <v>1.4027275741917673</v>
      </c>
      <c r="P180" s="27">
        <v>3094</v>
      </c>
      <c r="Q180" s="32">
        <f>M180/P180</f>
        <v>100.27375565610859</v>
      </c>
      <c r="R180" s="37" t="s">
        <v>386</v>
      </c>
      <c r="S180" s="42">
        <f>ABS(O2406-O180)*100</f>
        <v>6.8340437302425894</v>
      </c>
      <c r="T180" t="s">
        <v>32</v>
      </c>
      <c r="V180" s="7">
        <v>56700</v>
      </c>
      <c r="W180" t="s">
        <v>33</v>
      </c>
      <c r="X180" s="17" t="s">
        <v>34</v>
      </c>
      <c r="Z180" t="s">
        <v>387</v>
      </c>
      <c r="AA180">
        <v>401</v>
      </c>
      <c r="AB180">
        <v>58</v>
      </c>
    </row>
    <row r="181" spans="1:28" x14ac:dyDescent="0.25">
      <c r="A181" t="s">
        <v>442</v>
      </c>
      <c r="B181" t="s">
        <v>443</v>
      </c>
      <c r="C181" s="17">
        <v>43719</v>
      </c>
      <c r="D181" s="7">
        <v>395000</v>
      </c>
      <c r="E181" t="s">
        <v>29</v>
      </c>
      <c r="F181" t="s">
        <v>30</v>
      </c>
      <c r="G181" s="7">
        <v>395000</v>
      </c>
      <c r="H181" s="7">
        <v>200960</v>
      </c>
      <c r="I181" s="12">
        <f>H181/G181*100</f>
        <v>50.875949367088602</v>
      </c>
      <c r="J181" s="12">
        <f t="shared" si="2"/>
        <v>1.0961533496043856</v>
      </c>
      <c r="K181" s="7">
        <v>401928</v>
      </c>
      <c r="L181" s="7">
        <v>74746</v>
      </c>
      <c r="M181" s="7">
        <f>G181-L181</f>
        <v>320254</v>
      </c>
      <c r="N181" s="7">
        <v>235382.734375</v>
      </c>
      <c r="O181" s="22">
        <f>M181/N181</f>
        <v>1.3605670817375557</v>
      </c>
      <c r="P181" s="27">
        <v>3164</v>
      </c>
      <c r="Q181" s="32">
        <f>M181/P181</f>
        <v>101.21807838179519</v>
      </c>
      <c r="R181" s="37" t="s">
        <v>386</v>
      </c>
      <c r="S181" s="42">
        <f>ABS(O2406-O181)*100</f>
        <v>2.6179944848214287</v>
      </c>
      <c r="T181" t="s">
        <v>32</v>
      </c>
      <c r="V181" s="7">
        <v>56700</v>
      </c>
      <c r="W181" t="s">
        <v>33</v>
      </c>
      <c r="X181" s="17" t="s">
        <v>34</v>
      </c>
      <c r="Z181" t="s">
        <v>387</v>
      </c>
      <c r="AA181">
        <v>401</v>
      </c>
      <c r="AB181">
        <v>59</v>
      </c>
    </row>
    <row r="182" spans="1:28" x14ac:dyDescent="0.25">
      <c r="A182" t="s">
        <v>444</v>
      </c>
      <c r="B182" t="s">
        <v>445</v>
      </c>
      <c r="C182" s="17">
        <v>43999</v>
      </c>
      <c r="D182" s="7">
        <v>327000</v>
      </c>
      <c r="E182" t="s">
        <v>29</v>
      </c>
      <c r="F182" t="s">
        <v>30</v>
      </c>
      <c r="G182" s="7">
        <v>327000</v>
      </c>
      <c r="H182" s="7">
        <v>159210</v>
      </c>
      <c r="I182" s="12">
        <f>H182/G182*100</f>
        <v>48.688073394495412</v>
      </c>
      <c r="J182" s="12">
        <f t="shared" si="2"/>
        <v>1.0917226229888044</v>
      </c>
      <c r="K182" s="7">
        <v>318421</v>
      </c>
      <c r="L182" s="7">
        <v>60693</v>
      </c>
      <c r="M182" s="7">
        <f>G182-L182</f>
        <v>266307</v>
      </c>
      <c r="N182" s="7">
        <v>185415.828125</v>
      </c>
      <c r="O182" s="22">
        <f>M182/N182</f>
        <v>1.4362689673961728</v>
      </c>
      <c r="P182" s="27">
        <v>2852</v>
      </c>
      <c r="Q182" s="32">
        <f>M182/P182</f>
        <v>93.375525946704073</v>
      </c>
      <c r="R182" s="37" t="s">
        <v>386</v>
      </c>
      <c r="S182" s="42">
        <f>ABS(O2406-O182)*100</f>
        <v>10.188183050683142</v>
      </c>
      <c r="T182" t="s">
        <v>32</v>
      </c>
      <c r="V182" s="7">
        <v>56700</v>
      </c>
      <c r="W182" t="s">
        <v>33</v>
      </c>
      <c r="X182" s="17" t="s">
        <v>34</v>
      </c>
      <c r="Z182" t="s">
        <v>387</v>
      </c>
      <c r="AA182">
        <v>401</v>
      </c>
      <c r="AB182">
        <v>52</v>
      </c>
    </row>
    <row r="183" spans="1:28" x14ac:dyDescent="0.25">
      <c r="A183" t="s">
        <v>446</v>
      </c>
      <c r="B183" t="s">
        <v>447</v>
      </c>
      <c r="C183" s="17">
        <v>44217</v>
      </c>
      <c r="D183" s="7">
        <v>369000</v>
      </c>
      <c r="E183" t="s">
        <v>29</v>
      </c>
      <c r="F183" t="s">
        <v>30</v>
      </c>
      <c r="G183" s="7">
        <v>369000</v>
      </c>
      <c r="H183" s="7">
        <v>181610</v>
      </c>
      <c r="I183" s="12">
        <f>H183/G183*100</f>
        <v>49.21680216802168</v>
      </c>
      <c r="J183" s="12">
        <f t="shared" si="2"/>
        <v>0.56299384946253639</v>
      </c>
      <c r="K183" s="7">
        <v>363222</v>
      </c>
      <c r="L183" s="7">
        <v>68523</v>
      </c>
      <c r="M183" s="7">
        <f>G183-L183</f>
        <v>300477</v>
      </c>
      <c r="N183" s="7">
        <v>212013.671875</v>
      </c>
      <c r="O183" s="22">
        <f>M183/N183</f>
        <v>1.4172529410139012</v>
      </c>
      <c r="P183" s="27">
        <v>2912</v>
      </c>
      <c r="Q183" s="32">
        <f>M183/P183</f>
        <v>103.18578296703296</v>
      </c>
      <c r="R183" s="37" t="s">
        <v>386</v>
      </c>
      <c r="S183" s="42">
        <f>ABS(O2406-O183)*100</f>
        <v>8.2865804124559794</v>
      </c>
      <c r="T183" t="s">
        <v>32</v>
      </c>
      <c r="V183" s="7">
        <v>56700</v>
      </c>
      <c r="W183" t="s">
        <v>33</v>
      </c>
      <c r="X183" s="17" t="s">
        <v>34</v>
      </c>
      <c r="Z183" t="s">
        <v>387</v>
      </c>
      <c r="AA183">
        <v>401</v>
      </c>
      <c r="AB183">
        <v>58</v>
      </c>
    </row>
    <row r="184" spans="1:28" x14ac:dyDescent="0.25">
      <c r="A184" t="s">
        <v>448</v>
      </c>
      <c r="B184" t="s">
        <v>449</v>
      </c>
      <c r="C184" s="17">
        <v>43748</v>
      </c>
      <c r="D184" s="7">
        <v>285000</v>
      </c>
      <c r="E184" t="s">
        <v>29</v>
      </c>
      <c r="F184" t="s">
        <v>30</v>
      </c>
      <c r="G184" s="7">
        <v>285000</v>
      </c>
      <c r="H184" s="7">
        <v>210940</v>
      </c>
      <c r="I184" s="12">
        <f>H184/G184*100</f>
        <v>74.014035087719293</v>
      </c>
      <c r="J184" s="12">
        <f t="shared" si="2"/>
        <v>24.234239070235077</v>
      </c>
      <c r="K184" s="7">
        <v>421887</v>
      </c>
      <c r="L184" s="7">
        <v>73100</v>
      </c>
      <c r="M184" s="7">
        <f>G184-L184</f>
        <v>211900</v>
      </c>
      <c r="N184" s="7">
        <v>250925.90625</v>
      </c>
      <c r="O184" s="22">
        <f>M184/N184</f>
        <v>0.84447239094110071</v>
      </c>
      <c r="P184" s="27">
        <v>2826</v>
      </c>
      <c r="Q184" s="32">
        <f>M184/P184</f>
        <v>74.982307147912238</v>
      </c>
      <c r="R184" s="37" t="s">
        <v>386</v>
      </c>
      <c r="S184" s="42">
        <f>ABS(O2406-O184)*100</f>
        <v>48.991474594824069</v>
      </c>
      <c r="T184" t="s">
        <v>32</v>
      </c>
      <c r="V184" s="7">
        <v>61950</v>
      </c>
      <c r="W184" t="s">
        <v>33</v>
      </c>
      <c r="X184" s="17" t="s">
        <v>34</v>
      </c>
      <c r="Z184" t="s">
        <v>387</v>
      </c>
      <c r="AA184">
        <v>401</v>
      </c>
      <c r="AB184">
        <v>60</v>
      </c>
    </row>
    <row r="185" spans="1:28" x14ac:dyDescent="0.25">
      <c r="A185" t="s">
        <v>450</v>
      </c>
      <c r="B185" t="s">
        <v>451</v>
      </c>
      <c r="C185" s="17">
        <v>44042</v>
      </c>
      <c r="D185" s="7">
        <v>323000</v>
      </c>
      <c r="E185" t="s">
        <v>29</v>
      </c>
      <c r="F185" t="s">
        <v>30</v>
      </c>
      <c r="G185" s="7">
        <v>323000</v>
      </c>
      <c r="H185" s="7">
        <v>149930</v>
      </c>
      <c r="I185" s="12">
        <f>H185/G185*100</f>
        <v>46.417956656346746</v>
      </c>
      <c r="J185" s="12">
        <f t="shared" si="2"/>
        <v>3.36183936113747</v>
      </c>
      <c r="K185" s="7">
        <v>299861</v>
      </c>
      <c r="L185" s="7">
        <v>69496</v>
      </c>
      <c r="M185" s="7">
        <f>G185-L185</f>
        <v>253504</v>
      </c>
      <c r="N185" s="7">
        <v>165730.21875</v>
      </c>
      <c r="O185" s="22">
        <f>M185/N185</f>
        <v>1.5296184480538495</v>
      </c>
      <c r="P185" s="27">
        <v>2101</v>
      </c>
      <c r="Q185" s="32">
        <f>M185/P185</f>
        <v>120.65873393622084</v>
      </c>
      <c r="R185" s="37" t="s">
        <v>386</v>
      </c>
      <c r="S185" s="42">
        <f>ABS(O2406-O185)*100</f>
        <v>19.523131116450809</v>
      </c>
      <c r="T185" t="s">
        <v>32</v>
      </c>
      <c r="V185" s="7">
        <v>61950</v>
      </c>
      <c r="W185" t="s">
        <v>33</v>
      </c>
      <c r="X185" s="17" t="s">
        <v>34</v>
      </c>
      <c r="Z185" t="s">
        <v>387</v>
      </c>
      <c r="AA185">
        <v>401</v>
      </c>
      <c r="AB185">
        <v>58</v>
      </c>
    </row>
    <row r="186" spans="1:28" x14ac:dyDescent="0.25">
      <c r="A186" t="s">
        <v>452</v>
      </c>
      <c r="B186" t="s">
        <v>453</v>
      </c>
      <c r="C186" s="17">
        <v>44105</v>
      </c>
      <c r="D186" s="7">
        <v>355000</v>
      </c>
      <c r="E186" t="s">
        <v>29</v>
      </c>
      <c r="F186" t="s">
        <v>30</v>
      </c>
      <c r="G186" s="7">
        <v>355000</v>
      </c>
      <c r="H186" s="7">
        <v>166650</v>
      </c>
      <c r="I186" s="12">
        <f>H186/G186*100</f>
        <v>46.943661971830984</v>
      </c>
      <c r="J186" s="12">
        <f t="shared" si="2"/>
        <v>2.8361340456532318</v>
      </c>
      <c r="K186" s="7">
        <v>333306</v>
      </c>
      <c r="L186" s="7">
        <v>69135</v>
      </c>
      <c r="M186" s="7">
        <f>G186-L186</f>
        <v>285865</v>
      </c>
      <c r="N186" s="7">
        <v>190051.078125</v>
      </c>
      <c r="O186" s="22">
        <f>M186/N186</f>
        <v>1.5041482680355092</v>
      </c>
      <c r="P186" s="27">
        <v>2429</v>
      </c>
      <c r="Q186" s="32">
        <f>M186/P186</f>
        <v>117.68834911486208</v>
      </c>
      <c r="R186" s="37" t="s">
        <v>386</v>
      </c>
      <c r="S186" s="42">
        <f>ABS(O2406-O186)*100</f>
        <v>16.976113114616776</v>
      </c>
      <c r="T186" t="s">
        <v>32</v>
      </c>
      <c r="V186" s="7">
        <v>61950</v>
      </c>
      <c r="W186" t="s">
        <v>33</v>
      </c>
      <c r="X186" s="17" t="s">
        <v>34</v>
      </c>
      <c r="Z186" t="s">
        <v>387</v>
      </c>
      <c r="AA186">
        <v>401</v>
      </c>
      <c r="AB186">
        <v>58</v>
      </c>
    </row>
    <row r="187" spans="1:28" x14ac:dyDescent="0.25">
      <c r="A187" t="s">
        <v>454</v>
      </c>
      <c r="B187" t="s">
        <v>455</v>
      </c>
      <c r="C187" s="17">
        <v>43836</v>
      </c>
      <c r="D187" s="7">
        <v>405000</v>
      </c>
      <c r="E187" t="s">
        <v>29</v>
      </c>
      <c r="F187" t="s">
        <v>30</v>
      </c>
      <c r="G187" s="7">
        <v>405000</v>
      </c>
      <c r="H187" s="7">
        <v>212100</v>
      </c>
      <c r="I187" s="12">
        <f>H187/G187*100</f>
        <v>52.370370370370367</v>
      </c>
      <c r="J187" s="12">
        <f t="shared" si="2"/>
        <v>2.5905743528861507</v>
      </c>
      <c r="K187" s="7">
        <v>424207</v>
      </c>
      <c r="L187" s="7">
        <v>79973</v>
      </c>
      <c r="M187" s="7">
        <f>G187-L187</f>
        <v>325027</v>
      </c>
      <c r="N187" s="7">
        <v>414739.75</v>
      </c>
      <c r="O187" s="22">
        <f>M187/N187</f>
        <v>0.78368904837310627</v>
      </c>
      <c r="P187" s="27">
        <v>1971</v>
      </c>
      <c r="Q187" s="32">
        <f>M187/P187</f>
        <v>164.90461694571283</v>
      </c>
      <c r="R187" s="37" t="s">
        <v>456</v>
      </c>
      <c r="S187" s="42">
        <f>ABS(O2406-O187)*100</f>
        <v>55.069808851623513</v>
      </c>
      <c r="T187" t="s">
        <v>43</v>
      </c>
      <c r="V187" s="7">
        <v>75000</v>
      </c>
      <c r="W187" t="s">
        <v>33</v>
      </c>
      <c r="X187" s="17" t="s">
        <v>34</v>
      </c>
      <c r="Z187" t="s">
        <v>457</v>
      </c>
      <c r="AA187">
        <v>407</v>
      </c>
      <c r="AB187">
        <v>91</v>
      </c>
    </row>
    <row r="188" spans="1:28" x14ac:dyDescent="0.25">
      <c r="A188" t="s">
        <v>458</v>
      </c>
      <c r="B188" t="s">
        <v>459</v>
      </c>
      <c r="C188" s="17">
        <v>44057</v>
      </c>
      <c r="D188" s="7">
        <v>450000</v>
      </c>
      <c r="E188" t="s">
        <v>29</v>
      </c>
      <c r="F188" t="s">
        <v>30</v>
      </c>
      <c r="G188" s="7">
        <v>450000</v>
      </c>
      <c r="H188" s="7">
        <v>192310</v>
      </c>
      <c r="I188" s="12">
        <f>H188/G188*100</f>
        <v>42.735555555555557</v>
      </c>
      <c r="J188" s="12">
        <f t="shared" si="2"/>
        <v>7.0442404619286592</v>
      </c>
      <c r="K188" s="7">
        <v>384626</v>
      </c>
      <c r="L188" s="7">
        <v>67077</v>
      </c>
      <c r="M188" s="7">
        <f>G188-L188</f>
        <v>382923</v>
      </c>
      <c r="N188" s="7">
        <v>225212.0625</v>
      </c>
      <c r="O188" s="22">
        <f>M188/N188</f>
        <v>1.7002774884671197</v>
      </c>
      <c r="P188" s="27">
        <v>3223</v>
      </c>
      <c r="Q188" s="32">
        <f>M188/P188</f>
        <v>118.8094942600062</v>
      </c>
      <c r="R188" s="37" t="s">
        <v>460</v>
      </c>
      <c r="S188" s="42">
        <f>ABS(O2406-O188)*100</f>
        <v>36.589035157777829</v>
      </c>
      <c r="T188" t="s">
        <v>32</v>
      </c>
      <c r="V188" s="7">
        <v>54000</v>
      </c>
      <c r="W188" t="s">
        <v>33</v>
      </c>
      <c r="X188" s="17" t="s">
        <v>34</v>
      </c>
      <c r="Z188" t="s">
        <v>461</v>
      </c>
      <c r="AA188">
        <v>401</v>
      </c>
      <c r="AB188">
        <v>55</v>
      </c>
    </row>
    <row r="189" spans="1:28" x14ac:dyDescent="0.25">
      <c r="A189" t="s">
        <v>462</v>
      </c>
      <c r="B189" t="s">
        <v>463</v>
      </c>
      <c r="C189" s="17">
        <v>43644</v>
      </c>
      <c r="D189" s="7">
        <v>285000</v>
      </c>
      <c r="E189" t="s">
        <v>29</v>
      </c>
      <c r="F189" t="s">
        <v>30</v>
      </c>
      <c r="G189" s="7">
        <v>285000</v>
      </c>
      <c r="H189" s="7">
        <v>157800</v>
      </c>
      <c r="I189" s="12">
        <f>H189/G189*100</f>
        <v>55.368421052631575</v>
      </c>
      <c r="J189" s="12">
        <f t="shared" si="2"/>
        <v>5.5886250351473592</v>
      </c>
      <c r="K189" s="7">
        <v>315608</v>
      </c>
      <c r="L189" s="7">
        <v>65780</v>
      </c>
      <c r="M189" s="7">
        <f>G189-L189</f>
        <v>219220</v>
      </c>
      <c r="N189" s="7">
        <v>177182.984375</v>
      </c>
      <c r="O189" s="22">
        <f>M189/N189</f>
        <v>1.2372519899316659</v>
      </c>
      <c r="P189" s="27">
        <v>1843</v>
      </c>
      <c r="Q189" s="32">
        <f>M189/P189</f>
        <v>118.94736842105263</v>
      </c>
      <c r="R189" s="37" t="s">
        <v>460</v>
      </c>
      <c r="S189" s="42">
        <f>ABS(O2406-O189)*100</f>
        <v>9.7135146957675556</v>
      </c>
      <c r="T189" t="s">
        <v>43</v>
      </c>
      <c r="V189" s="7">
        <v>59000</v>
      </c>
      <c r="W189" t="s">
        <v>33</v>
      </c>
      <c r="X189" s="17" t="s">
        <v>34</v>
      </c>
      <c r="Z189" t="s">
        <v>461</v>
      </c>
      <c r="AA189">
        <v>401</v>
      </c>
      <c r="AB189">
        <v>58</v>
      </c>
    </row>
    <row r="190" spans="1:28" x14ac:dyDescent="0.25">
      <c r="A190" t="s">
        <v>464</v>
      </c>
      <c r="B190" t="s">
        <v>465</v>
      </c>
      <c r="C190" s="17">
        <v>43578</v>
      </c>
      <c r="D190" s="7">
        <v>400000</v>
      </c>
      <c r="E190" t="s">
        <v>29</v>
      </c>
      <c r="F190" t="s">
        <v>30</v>
      </c>
      <c r="G190" s="7">
        <v>400000</v>
      </c>
      <c r="H190" s="7">
        <v>209680</v>
      </c>
      <c r="I190" s="12">
        <f>H190/G190*100</f>
        <v>52.42</v>
      </c>
      <c r="J190" s="12">
        <f t="shared" si="2"/>
        <v>2.6402039825157857</v>
      </c>
      <c r="K190" s="7">
        <v>419364</v>
      </c>
      <c r="L190" s="7">
        <v>60000</v>
      </c>
      <c r="M190" s="7">
        <f>G190-L190</f>
        <v>340000</v>
      </c>
      <c r="N190" s="7">
        <v>254868.078125</v>
      </c>
      <c r="O190" s="22">
        <f>M190/N190</f>
        <v>1.3340234779549249</v>
      </c>
      <c r="P190" s="27">
        <v>3345</v>
      </c>
      <c r="Q190" s="32">
        <f>M190/P190</f>
        <v>101.64424514200299</v>
      </c>
      <c r="R190" s="37" t="s">
        <v>460</v>
      </c>
      <c r="S190" s="42">
        <f>ABS(O2406-O190)*100</f>
        <v>3.6365893441647756E-2</v>
      </c>
      <c r="T190" t="s">
        <v>32</v>
      </c>
      <c r="V190" s="7">
        <v>54000</v>
      </c>
      <c r="W190" t="s">
        <v>33</v>
      </c>
      <c r="X190" s="17" t="s">
        <v>34</v>
      </c>
      <c r="Z190" t="s">
        <v>461</v>
      </c>
      <c r="AA190">
        <v>401</v>
      </c>
      <c r="AB190">
        <v>64</v>
      </c>
    </row>
    <row r="191" spans="1:28" x14ac:dyDescent="0.25">
      <c r="A191" t="s">
        <v>466</v>
      </c>
      <c r="B191" t="s">
        <v>467</v>
      </c>
      <c r="C191" s="17">
        <v>43735</v>
      </c>
      <c r="D191" s="7">
        <v>350000</v>
      </c>
      <c r="E191" t="s">
        <v>29</v>
      </c>
      <c r="F191" t="s">
        <v>30</v>
      </c>
      <c r="G191" s="7">
        <v>350000</v>
      </c>
      <c r="H191" s="7">
        <v>200980</v>
      </c>
      <c r="I191" s="12">
        <f>H191/G191*100</f>
        <v>57.42285714285714</v>
      </c>
      <c r="J191" s="12">
        <f t="shared" si="2"/>
        <v>7.6430611253729239</v>
      </c>
      <c r="K191" s="7">
        <v>401966</v>
      </c>
      <c r="L191" s="7">
        <v>64205</v>
      </c>
      <c r="M191" s="7">
        <f>G191-L191</f>
        <v>285795</v>
      </c>
      <c r="N191" s="7">
        <v>239546.8125</v>
      </c>
      <c r="O191" s="22">
        <f>M191/N191</f>
        <v>1.193065342917055</v>
      </c>
      <c r="P191" s="27">
        <v>3264</v>
      </c>
      <c r="Q191" s="32">
        <f>M191/P191</f>
        <v>87.559742647058826</v>
      </c>
      <c r="R191" s="37" t="s">
        <v>460</v>
      </c>
      <c r="S191" s="42">
        <f>ABS(O2406-O191)*100</f>
        <v>14.13217939722864</v>
      </c>
      <c r="T191" t="s">
        <v>32</v>
      </c>
      <c r="V191" s="7">
        <v>59000</v>
      </c>
      <c r="W191" t="s">
        <v>33</v>
      </c>
      <c r="X191" s="17" t="s">
        <v>34</v>
      </c>
      <c r="Z191" t="s">
        <v>461</v>
      </c>
      <c r="AA191">
        <v>401</v>
      </c>
      <c r="AB191">
        <v>58</v>
      </c>
    </row>
    <row r="192" spans="1:28" x14ac:dyDescent="0.25">
      <c r="A192" t="s">
        <v>468</v>
      </c>
      <c r="B192" t="s">
        <v>469</v>
      </c>
      <c r="C192" s="17">
        <v>44130</v>
      </c>
      <c r="D192" s="7">
        <v>335000</v>
      </c>
      <c r="E192" t="s">
        <v>29</v>
      </c>
      <c r="F192" t="s">
        <v>30</v>
      </c>
      <c r="G192" s="7">
        <v>335000</v>
      </c>
      <c r="H192" s="7">
        <v>161010</v>
      </c>
      <c r="I192" s="12">
        <f>H192/G192*100</f>
        <v>48.062686567164178</v>
      </c>
      <c r="J192" s="12">
        <f t="shared" si="2"/>
        <v>1.7171094503200379</v>
      </c>
      <c r="K192" s="7">
        <v>322018</v>
      </c>
      <c r="L192" s="7">
        <v>65547</v>
      </c>
      <c r="M192" s="7">
        <f>G192-L192</f>
        <v>269453</v>
      </c>
      <c r="N192" s="7">
        <v>181894.328125</v>
      </c>
      <c r="O192" s="22">
        <f>M192/N192</f>
        <v>1.4813710948415533</v>
      </c>
      <c r="P192" s="27">
        <v>1976</v>
      </c>
      <c r="Q192" s="32">
        <f>M192/P192</f>
        <v>136.36285425101215</v>
      </c>
      <c r="R192" s="37" t="s">
        <v>460</v>
      </c>
      <c r="S192" s="42">
        <f>ABS(O2406-O192)*100</f>
        <v>14.698395795221186</v>
      </c>
      <c r="T192" t="s">
        <v>43</v>
      </c>
      <c r="V192" s="7">
        <v>59000</v>
      </c>
      <c r="W192" t="s">
        <v>33</v>
      </c>
      <c r="X192" s="17" t="s">
        <v>34</v>
      </c>
      <c r="Z192" t="s">
        <v>461</v>
      </c>
      <c r="AA192">
        <v>401</v>
      </c>
      <c r="AB192">
        <v>58</v>
      </c>
    </row>
    <row r="193" spans="1:28" x14ac:dyDescent="0.25">
      <c r="A193" t="s">
        <v>470</v>
      </c>
      <c r="B193" t="s">
        <v>471</v>
      </c>
      <c r="C193" s="17">
        <v>44035</v>
      </c>
      <c r="D193" s="7">
        <v>313000</v>
      </c>
      <c r="E193" t="s">
        <v>29</v>
      </c>
      <c r="F193" t="s">
        <v>30</v>
      </c>
      <c r="G193" s="7">
        <v>313000</v>
      </c>
      <c r="H193" s="7">
        <v>152310</v>
      </c>
      <c r="I193" s="12">
        <f>H193/G193*100</f>
        <v>48.661341853035147</v>
      </c>
      <c r="J193" s="12">
        <f t="shared" si="2"/>
        <v>1.1184541644490693</v>
      </c>
      <c r="K193" s="7">
        <v>304615</v>
      </c>
      <c r="L193" s="7">
        <v>66943</v>
      </c>
      <c r="M193" s="7">
        <f>G193-L193</f>
        <v>246057</v>
      </c>
      <c r="N193" s="7">
        <v>168561.703125</v>
      </c>
      <c r="O193" s="22">
        <f>M193/N193</f>
        <v>1.4597443870007172</v>
      </c>
      <c r="P193" s="27">
        <v>2088</v>
      </c>
      <c r="Q193" s="32">
        <f>M193/P193</f>
        <v>117.8433908045977</v>
      </c>
      <c r="R193" s="37" t="s">
        <v>460</v>
      </c>
      <c r="S193" s="42">
        <f>ABS(O2406-O193)*100</f>
        <v>12.535725011137577</v>
      </c>
      <c r="T193" t="s">
        <v>32</v>
      </c>
      <c r="V193" s="7">
        <v>54000</v>
      </c>
      <c r="W193" t="s">
        <v>33</v>
      </c>
      <c r="X193" s="17" t="s">
        <v>34</v>
      </c>
      <c r="Z193" t="s">
        <v>461</v>
      </c>
      <c r="AA193">
        <v>401</v>
      </c>
      <c r="AB193">
        <v>58</v>
      </c>
    </row>
    <row r="194" spans="1:28" x14ac:dyDescent="0.25">
      <c r="A194" t="s">
        <v>472</v>
      </c>
      <c r="B194" t="s">
        <v>473</v>
      </c>
      <c r="C194" s="17">
        <v>44034</v>
      </c>
      <c r="D194" s="7">
        <v>293900</v>
      </c>
      <c r="E194" t="s">
        <v>29</v>
      </c>
      <c r="F194" t="s">
        <v>30</v>
      </c>
      <c r="G194" s="7">
        <v>293900</v>
      </c>
      <c r="H194" s="7">
        <v>143840</v>
      </c>
      <c r="I194" s="12">
        <f>H194/G194*100</f>
        <v>48.941816944538957</v>
      </c>
      <c r="J194" s="12">
        <f t="shared" si="2"/>
        <v>0.83797907294525942</v>
      </c>
      <c r="K194" s="7">
        <v>287671</v>
      </c>
      <c r="L194" s="7">
        <v>64059</v>
      </c>
      <c r="M194" s="7">
        <f>G194-L194</f>
        <v>229841</v>
      </c>
      <c r="N194" s="7">
        <v>158590.078125</v>
      </c>
      <c r="O194" s="22">
        <f>M194/N194</f>
        <v>1.449277298538439</v>
      </c>
      <c r="P194" s="27">
        <v>2007</v>
      </c>
      <c r="Q194" s="32">
        <f>M194/P194</f>
        <v>114.51968111609368</v>
      </c>
      <c r="R194" s="37" t="s">
        <v>460</v>
      </c>
      <c r="S194" s="42">
        <f>ABS(O2406-O194)*100</f>
        <v>11.48901616490976</v>
      </c>
      <c r="T194" t="s">
        <v>32</v>
      </c>
      <c r="V194" s="7">
        <v>54000</v>
      </c>
      <c r="W194" t="s">
        <v>33</v>
      </c>
      <c r="X194" s="17" t="s">
        <v>34</v>
      </c>
      <c r="Z194" t="s">
        <v>461</v>
      </c>
      <c r="AA194">
        <v>401</v>
      </c>
      <c r="AB194">
        <v>55</v>
      </c>
    </row>
    <row r="195" spans="1:28" x14ac:dyDescent="0.25">
      <c r="A195" t="s">
        <v>474</v>
      </c>
      <c r="B195" t="s">
        <v>475</v>
      </c>
      <c r="C195" s="17">
        <v>44218</v>
      </c>
      <c r="D195" s="7">
        <v>310000</v>
      </c>
      <c r="E195" t="s">
        <v>29</v>
      </c>
      <c r="F195" t="s">
        <v>30</v>
      </c>
      <c r="G195" s="7">
        <v>310000</v>
      </c>
      <c r="H195" s="7">
        <v>147200</v>
      </c>
      <c r="I195" s="12">
        <f>H195/G195*100</f>
        <v>47.483870967741936</v>
      </c>
      <c r="J195" s="12">
        <f t="shared" ref="J195:J258" si="3">+ABS(I195-$I$2411)</f>
        <v>2.2959250497422801</v>
      </c>
      <c r="K195" s="7">
        <v>294391</v>
      </c>
      <c r="L195" s="7">
        <v>65375</v>
      </c>
      <c r="M195" s="7">
        <f>G195-L195</f>
        <v>244625</v>
      </c>
      <c r="N195" s="7">
        <v>162422.6875</v>
      </c>
      <c r="O195" s="22">
        <f>M195/N195</f>
        <v>1.5061011719806692</v>
      </c>
      <c r="P195" s="27">
        <v>1729</v>
      </c>
      <c r="Q195" s="32">
        <f>M195/P195</f>
        <v>141.4835164835165</v>
      </c>
      <c r="R195" s="37" t="s">
        <v>460</v>
      </c>
      <c r="S195" s="42">
        <f>ABS(O2406-O195)*100</f>
        <v>17.171403509132777</v>
      </c>
      <c r="T195" t="s">
        <v>43</v>
      </c>
      <c r="V195" s="7">
        <v>54000</v>
      </c>
      <c r="W195" t="s">
        <v>33</v>
      </c>
      <c r="X195" s="17" t="s">
        <v>34</v>
      </c>
      <c r="Z195" t="s">
        <v>461</v>
      </c>
      <c r="AA195">
        <v>401</v>
      </c>
      <c r="AB195">
        <v>58</v>
      </c>
    </row>
    <row r="196" spans="1:28" x14ac:dyDescent="0.25">
      <c r="A196" t="s">
        <v>476</v>
      </c>
      <c r="B196" t="s">
        <v>477</v>
      </c>
      <c r="C196" s="17">
        <v>44168</v>
      </c>
      <c r="D196" s="7">
        <v>369000</v>
      </c>
      <c r="E196" t="s">
        <v>29</v>
      </c>
      <c r="F196" t="s">
        <v>30</v>
      </c>
      <c r="G196" s="7">
        <v>369000</v>
      </c>
      <c r="H196" s="7">
        <v>178070</v>
      </c>
      <c r="I196" s="12">
        <f>H196/G196*100</f>
        <v>48.257452574525743</v>
      </c>
      <c r="J196" s="12">
        <f t="shared" si="3"/>
        <v>1.5223434429584728</v>
      </c>
      <c r="K196" s="7">
        <v>356144</v>
      </c>
      <c r="L196" s="7">
        <v>63899</v>
      </c>
      <c r="M196" s="7">
        <f>G196-L196</f>
        <v>305101</v>
      </c>
      <c r="N196" s="7">
        <v>207265.953125</v>
      </c>
      <c r="O196" s="22">
        <f>M196/N196</f>
        <v>1.4720266179751995</v>
      </c>
      <c r="P196" s="27">
        <v>2975</v>
      </c>
      <c r="Q196" s="32">
        <f>M196/P196</f>
        <v>102.55495798319328</v>
      </c>
      <c r="R196" s="37" t="s">
        <v>460</v>
      </c>
      <c r="S196" s="42">
        <f>ABS(O2406-O196)*100</f>
        <v>13.763948108585812</v>
      </c>
      <c r="T196" t="s">
        <v>32</v>
      </c>
      <c r="V196" s="7">
        <v>59000</v>
      </c>
      <c r="W196" t="s">
        <v>33</v>
      </c>
      <c r="X196" s="17" t="s">
        <v>34</v>
      </c>
      <c r="Z196" t="s">
        <v>461</v>
      </c>
      <c r="AA196">
        <v>401</v>
      </c>
      <c r="AB196">
        <v>55</v>
      </c>
    </row>
    <row r="197" spans="1:28" x14ac:dyDescent="0.25">
      <c r="A197" t="s">
        <v>478</v>
      </c>
      <c r="B197" t="s">
        <v>479</v>
      </c>
      <c r="C197" s="17">
        <v>43994</v>
      </c>
      <c r="D197" s="7">
        <v>338000</v>
      </c>
      <c r="E197" t="s">
        <v>29</v>
      </c>
      <c r="F197" t="s">
        <v>30</v>
      </c>
      <c r="G197" s="7">
        <v>338000</v>
      </c>
      <c r="H197" s="7">
        <v>148450</v>
      </c>
      <c r="I197" s="12">
        <f>H197/G197*100</f>
        <v>43.920118343195263</v>
      </c>
      <c r="J197" s="12">
        <f t="shared" si="3"/>
        <v>5.8596776742889531</v>
      </c>
      <c r="K197" s="7">
        <v>296903</v>
      </c>
      <c r="L197" s="7">
        <v>65542</v>
      </c>
      <c r="M197" s="7">
        <f>G197-L197</f>
        <v>272458</v>
      </c>
      <c r="N197" s="7">
        <v>164085.8125</v>
      </c>
      <c r="O197" s="22">
        <f>M197/N197</f>
        <v>1.6604604374311764</v>
      </c>
      <c r="P197" s="27">
        <v>1872</v>
      </c>
      <c r="Q197" s="32">
        <f>M197/P197</f>
        <v>145.54380341880341</v>
      </c>
      <c r="R197" s="37" t="s">
        <v>460</v>
      </c>
      <c r="S197" s="42">
        <f>ABS(O2406-O197)*100</f>
        <v>32.607330054183507</v>
      </c>
      <c r="T197" t="s">
        <v>43</v>
      </c>
      <c r="V197" s="7">
        <v>59000</v>
      </c>
      <c r="W197" t="s">
        <v>33</v>
      </c>
      <c r="X197" s="17" t="s">
        <v>34</v>
      </c>
      <c r="Z197" t="s">
        <v>461</v>
      </c>
      <c r="AA197">
        <v>401</v>
      </c>
      <c r="AB197">
        <v>55</v>
      </c>
    </row>
    <row r="198" spans="1:28" x14ac:dyDescent="0.25">
      <c r="A198" t="s">
        <v>480</v>
      </c>
      <c r="B198" t="s">
        <v>481</v>
      </c>
      <c r="C198" s="17">
        <v>43629</v>
      </c>
      <c r="D198" s="7">
        <v>262500</v>
      </c>
      <c r="E198" t="s">
        <v>29</v>
      </c>
      <c r="F198" t="s">
        <v>30</v>
      </c>
      <c r="G198" s="7">
        <v>262500</v>
      </c>
      <c r="H198" s="7">
        <v>169910</v>
      </c>
      <c r="I198" s="12">
        <f>H198/G198*100</f>
        <v>64.727619047619044</v>
      </c>
      <c r="J198" s="12">
        <f t="shared" si="3"/>
        <v>14.947823030134828</v>
      </c>
      <c r="K198" s="7">
        <v>339813</v>
      </c>
      <c r="L198" s="7">
        <v>64307</v>
      </c>
      <c r="M198" s="7">
        <f>G198-L198</f>
        <v>198193</v>
      </c>
      <c r="N198" s="7">
        <v>195394.328125</v>
      </c>
      <c r="O198" s="22">
        <f>M198/N198</f>
        <v>1.014323199152483</v>
      </c>
      <c r="P198" s="27">
        <v>2446</v>
      </c>
      <c r="Q198" s="32">
        <f>M198/P198</f>
        <v>81.027391659852825</v>
      </c>
      <c r="R198" s="37" t="s">
        <v>460</v>
      </c>
      <c r="S198" s="42">
        <f>ABS(O2406-O198)*100</f>
        <v>32.006393773685836</v>
      </c>
      <c r="T198" t="s">
        <v>32</v>
      </c>
      <c r="V198" s="7">
        <v>59000</v>
      </c>
      <c r="W198" t="s">
        <v>33</v>
      </c>
      <c r="X198" s="17" t="s">
        <v>34</v>
      </c>
      <c r="Z198" t="s">
        <v>461</v>
      </c>
      <c r="AA198">
        <v>401</v>
      </c>
      <c r="AB198">
        <v>58</v>
      </c>
    </row>
    <row r="199" spans="1:28" x14ac:dyDescent="0.25">
      <c r="A199" t="s">
        <v>482</v>
      </c>
      <c r="B199" t="s">
        <v>483</v>
      </c>
      <c r="C199" s="17">
        <v>44013</v>
      </c>
      <c r="D199" s="7">
        <v>460000</v>
      </c>
      <c r="E199" t="s">
        <v>29</v>
      </c>
      <c r="F199" t="s">
        <v>30</v>
      </c>
      <c r="G199" s="7">
        <v>460000</v>
      </c>
      <c r="H199" s="7">
        <v>222330</v>
      </c>
      <c r="I199" s="12">
        <f>H199/G199*100</f>
        <v>48.332608695652176</v>
      </c>
      <c r="J199" s="12">
        <f t="shared" si="3"/>
        <v>1.4471873218320397</v>
      </c>
      <c r="K199" s="7">
        <v>444651</v>
      </c>
      <c r="L199" s="7">
        <v>75358</v>
      </c>
      <c r="M199" s="7">
        <f>G199-L199</f>
        <v>384642</v>
      </c>
      <c r="N199" s="7">
        <v>261909.921875</v>
      </c>
      <c r="O199" s="22">
        <f>M199/N199</f>
        <v>1.4686041569038975</v>
      </c>
      <c r="P199" s="27">
        <v>4318</v>
      </c>
      <c r="Q199" s="32">
        <f>M199/P199</f>
        <v>89.078740157480311</v>
      </c>
      <c r="R199" s="37" t="s">
        <v>460</v>
      </c>
      <c r="S199" s="42">
        <f>ABS(O2406-O199)*100</f>
        <v>13.421702001455603</v>
      </c>
      <c r="T199" t="s">
        <v>32</v>
      </c>
      <c r="V199" s="7">
        <v>70000</v>
      </c>
      <c r="W199" t="s">
        <v>33</v>
      </c>
      <c r="X199" s="17" t="s">
        <v>34</v>
      </c>
      <c r="Z199" t="s">
        <v>461</v>
      </c>
      <c r="AA199">
        <v>401</v>
      </c>
      <c r="AB199">
        <v>49</v>
      </c>
    </row>
    <row r="200" spans="1:28" x14ac:dyDescent="0.25">
      <c r="A200" t="s">
        <v>484</v>
      </c>
      <c r="B200" t="s">
        <v>485</v>
      </c>
      <c r="C200" s="17">
        <v>44144</v>
      </c>
      <c r="D200" s="7">
        <v>372000</v>
      </c>
      <c r="E200" t="s">
        <v>29</v>
      </c>
      <c r="F200" t="s">
        <v>30</v>
      </c>
      <c r="G200" s="7">
        <v>372000</v>
      </c>
      <c r="H200" s="7">
        <v>168280</v>
      </c>
      <c r="I200" s="12">
        <f>H200/G200*100</f>
        <v>45.236559139784951</v>
      </c>
      <c r="J200" s="12">
        <f t="shared" si="3"/>
        <v>4.5432368776992647</v>
      </c>
      <c r="K200" s="7">
        <v>336556</v>
      </c>
      <c r="L200" s="7">
        <v>63486</v>
      </c>
      <c r="M200" s="7">
        <f>G200-L200</f>
        <v>308514</v>
      </c>
      <c r="N200" s="7">
        <v>193666.671875</v>
      </c>
      <c r="O200" s="22">
        <f>M200/N200</f>
        <v>1.5930154476921405</v>
      </c>
      <c r="P200" s="27">
        <v>2462</v>
      </c>
      <c r="Q200" s="32">
        <f>M200/P200</f>
        <v>125.31031681559708</v>
      </c>
      <c r="R200" s="37" t="s">
        <v>460</v>
      </c>
      <c r="S200" s="42">
        <f>ABS(O2406-O200)*100</f>
        <v>25.862831080279914</v>
      </c>
      <c r="T200" t="s">
        <v>32</v>
      </c>
      <c r="V200" s="7">
        <v>54000</v>
      </c>
      <c r="W200" t="s">
        <v>33</v>
      </c>
      <c r="X200" s="17" t="s">
        <v>34</v>
      </c>
      <c r="Z200" t="s">
        <v>461</v>
      </c>
      <c r="AA200">
        <v>401</v>
      </c>
      <c r="AB200">
        <v>58</v>
      </c>
    </row>
    <row r="201" spans="1:28" x14ac:dyDescent="0.25">
      <c r="A201" t="s">
        <v>486</v>
      </c>
      <c r="B201" t="s">
        <v>487</v>
      </c>
      <c r="C201" s="17">
        <v>44085</v>
      </c>
      <c r="D201" s="7">
        <v>510000</v>
      </c>
      <c r="E201" t="s">
        <v>29</v>
      </c>
      <c r="F201" t="s">
        <v>30</v>
      </c>
      <c r="G201" s="7">
        <v>510000</v>
      </c>
      <c r="H201" s="7">
        <v>222350</v>
      </c>
      <c r="I201" s="12">
        <f>H201/G201*100</f>
        <v>43.598039215686271</v>
      </c>
      <c r="J201" s="12">
        <f t="shared" si="3"/>
        <v>6.1817568017979454</v>
      </c>
      <c r="K201" s="7">
        <v>444697</v>
      </c>
      <c r="L201" s="7">
        <v>70558</v>
      </c>
      <c r="M201" s="7">
        <f>G201-L201</f>
        <v>439442</v>
      </c>
      <c r="N201" s="7">
        <v>249426</v>
      </c>
      <c r="O201" s="22">
        <f>M201/N201</f>
        <v>1.7618131229302478</v>
      </c>
      <c r="P201" s="27">
        <v>3768</v>
      </c>
      <c r="Q201" s="32">
        <f>M201/P201</f>
        <v>116.62473460721868</v>
      </c>
      <c r="R201" s="37" t="s">
        <v>488</v>
      </c>
      <c r="S201" s="42">
        <f>ABS(O2406-O201)*100</f>
        <v>42.742598604090645</v>
      </c>
      <c r="T201" t="s">
        <v>236</v>
      </c>
      <c r="V201" s="7">
        <v>49500</v>
      </c>
      <c r="W201" t="s">
        <v>33</v>
      </c>
      <c r="X201" s="17" t="s">
        <v>34</v>
      </c>
      <c r="Z201" t="s">
        <v>489</v>
      </c>
      <c r="AA201">
        <v>401</v>
      </c>
      <c r="AB201">
        <v>56</v>
      </c>
    </row>
    <row r="202" spans="1:28" x14ac:dyDescent="0.25">
      <c r="A202" t="s">
        <v>490</v>
      </c>
      <c r="B202" t="s">
        <v>491</v>
      </c>
      <c r="C202" s="17">
        <v>43614</v>
      </c>
      <c r="D202" s="7">
        <v>425000</v>
      </c>
      <c r="E202" t="s">
        <v>29</v>
      </c>
      <c r="F202" t="s">
        <v>30</v>
      </c>
      <c r="G202" s="7">
        <v>425000</v>
      </c>
      <c r="H202" s="7">
        <v>200970</v>
      </c>
      <c r="I202" s="12">
        <f>H202/G202*100</f>
        <v>47.287058823529406</v>
      </c>
      <c r="J202" s="12">
        <f t="shared" si="3"/>
        <v>2.4927371939548095</v>
      </c>
      <c r="K202" s="7">
        <v>401948</v>
      </c>
      <c r="L202" s="7">
        <v>97358</v>
      </c>
      <c r="M202" s="7">
        <f>G202-L202</f>
        <v>327642</v>
      </c>
      <c r="N202" s="7">
        <v>411608.09375</v>
      </c>
      <c r="O202" s="22">
        <f>M202/N202</f>
        <v>0.79600475543369953</v>
      </c>
      <c r="P202" s="27">
        <v>3131</v>
      </c>
      <c r="Q202" s="32">
        <f>M202/P202</f>
        <v>104.64452251676781</v>
      </c>
      <c r="R202" s="37" t="s">
        <v>420</v>
      </c>
      <c r="S202" s="42">
        <f>ABS(O2406-O202)*100</f>
        <v>53.838238145564191</v>
      </c>
      <c r="T202" t="s">
        <v>492</v>
      </c>
      <c r="V202" s="7">
        <v>80000</v>
      </c>
      <c r="W202" t="s">
        <v>33</v>
      </c>
      <c r="X202" s="17" t="s">
        <v>34</v>
      </c>
      <c r="Z202" t="s">
        <v>421</v>
      </c>
      <c r="AA202">
        <v>401</v>
      </c>
      <c r="AB202">
        <v>69</v>
      </c>
    </row>
    <row r="203" spans="1:28" x14ac:dyDescent="0.25">
      <c r="A203" t="s">
        <v>493</v>
      </c>
      <c r="B203" t="s">
        <v>494</v>
      </c>
      <c r="C203" s="17">
        <v>44012</v>
      </c>
      <c r="D203" s="7">
        <v>470000</v>
      </c>
      <c r="E203" t="s">
        <v>29</v>
      </c>
      <c r="F203" t="s">
        <v>30</v>
      </c>
      <c r="G203" s="7">
        <v>470000</v>
      </c>
      <c r="H203" s="7">
        <v>239190</v>
      </c>
      <c r="I203" s="12">
        <f>H203/G203*100</f>
        <v>50.891489361702128</v>
      </c>
      <c r="J203" s="12">
        <f t="shared" si="3"/>
        <v>1.1116933442179118</v>
      </c>
      <c r="K203" s="7">
        <v>478380</v>
      </c>
      <c r="L203" s="7">
        <v>101536</v>
      </c>
      <c r="M203" s="7">
        <f>G203-L203</f>
        <v>368464</v>
      </c>
      <c r="N203" s="7">
        <v>509248.65625</v>
      </c>
      <c r="O203" s="22">
        <f>M203/N203</f>
        <v>0.72354437361365154</v>
      </c>
      <c r="P203" s="27">
        <v>3302</v>
      </c>
      <c r="Q203" s="32">
        <f>M203/P203</f>
        <v>111.58812840702605</v>
      </c>
      <c r="R203" s="37" t="s">
        <v>420</v>
      </c>
      <c r="S203" s="42">
        <f>ABS(O2406-O203)*100</f>
        <v>61.084276327568986</v>
      </c>
      <c r="T203" t="s">
        <v>32</v>
      </c>
      <c r="V203" s="7">
        <v>80000</v>
      </c>
      <c r="W203" t="s">
        <v>33</v>
      </c>
      <c r="X203" s="17" t="s">
        <v>34</v>
      </c>
      <c r="Z203" t="s">
        <v>421</v>
      </c>
      <c r="AA203">
        <v>401</v>
      </c>
      <c r="AB203">
        <v>74</v>
      </c>
    </row>
    <row r="204" spans="1:28" x14ac:dyDescent="0.25">
      <c r="A204" t="s">
        <v>495</v>
      </c>
      <c r="B204" t="s">
        <v>496</v>
      </c>
      <c r="C204" s="17">
        <v>44159</v>
      </c>
      <c r="D204" s="7">
        <v>460000</v>
      </c>
      <c r="E204" t="s">
        <v>29</v>
      </c>
      <c r="F204" t="s">
        <v>30</v>
      </c>
      <c r="G204" s="7">
        <v>460000</v>
      </c>
      <c r="H204" s="7">
        <v>230670</v>
      </c>
      <c r="I204" s="12">
        <f>H204/G204*100</f>
        <v>50.145652173913049</v>
      </c>
      <c r="J204" s="12">
        <f t="shared" si="3"/>
        <v>0.3658561564288334</v>
      </c>
      <c r="K204" s="7">
        <v>461345</v>
      </c>
      <c r="L204" s="7">
        <v>96436</v>
      </c>
      <c r="M204" s="7">
        <f>G204-L204</f>
        <v>363564</v>
      </c>
      <c r="N204" s="7">
        <v>493120.28125</v>
      </c>
      <c r="O204" s="22">
        <f>M204/N204</f>
        <v>0.73727245425479038</v>
      </c>
      <c r="P204" s="27">
        <v>3426</v>
      </c>
      <c r="Q204" s="32">
        <f>M204/P204</f>
        <v>106.11908931698774</v>
      </c>
      <c r="R204" s="37" t="s">
        <v>420</v>
      </c>
      <c r="S204" s="42">
        <f>ABS(O2406-O204)*100</f>
        <v>59.711468263455103</v>
      </c>
      <c r="T204" t="s">
        <v>32</v>
      </c>
      <c r="V204" s="7">
        <v>85000</v>
      </c>
      <c r="W204" t="s">
        <v>33</v>
      </c>
      <c r="X204" s="17" t="s">
        <v>34</v>
      </c>
      <c r="Z204" t="s">
        <v>421</v>
      </c>
      <c r="AA204">
        <v>401</v>
      </c>
      <c r="AB204">
        <v>74</v>
      </c>
    </row>
    <row r="205" spans="1:28" x14ac:dyDescent="0.25">
      <c r="A205" t="s">
        <v>497</v>
      </c>
      <c r="B205" t="s">
        <v>498</v>
      </c>
      <c r="C205" s="17">
        <v>44068</v>
      </c>
      <c r="D205" s="7">
        <v>246000</v>
      </c>
      <c r="E205" t="s">
        <v>29</v>
      </c>
      <c r="F205" t="s">
        <v>30</v>
      </c>
      <c r="G205" s="7">
        <v>246000</v>
      </c>
      <c r="H205" s="7">
        <v>163920</v>
      </c>
      <c r="I205" s="12">
        <f>H205/G205*100</f>
        <v>66.634146341463421</v>
      </c>
      <c r="J205" s="12">
        <f t="shared" si="3"/>
        <v>16.854350323979205</v>
      </c>
      <c r="K205" s="7">
        <v>327833</v>
      </c>
      <c r="L205" s="7">
        <v>55133</v>
      </c>
      <c r="M205" s="7">
        <f>G205-L205</f>
        <v>190867</v>
      </c>
      <c r="N205" s="7">
        <v>181800</v>
      </c>
      <c r="O205" s="22">
        <f>M205/N205</f>
        <v>1.049873487348735</v>
      </c>
      <c r="P205" s="27">
        <v>2090</v>
      </c>
      <c r="Q205" s="32">
        <f>M205/P205</f>
        <v>91.323923444976074</v>
      </c>
      <c r="R205" s="37" t="s">
        <v>488</v>
      </c>
      <c r="S205" s="42">
        <f>ABS(O2406-O205)*100</f>
        <v>28.451364954060644</v>
      </c>
      <c r="T205" t="s">
        <v>43</v>
      </c>
      <c r="V205" s="7">
        <v>49500</v>
      </c>
      <c r="W205" t="s">
        <v>33</v>
      </c>
      <c r="X205" s="17" t="s">
        <v>34</v>
      </c>
      <c r="Z205" t="s">
        <v>489</v>
      </c>
      <c r="AA205">
        <v>401</v>
      </c>
      <c r="AB205">
        <v>52</v>
      </c>
    </row>
    <row r="206" spans="1:28" x14ac:dyDescent="0.25">
      <c r="A206" t="s">
        <v>497</v>
      </c>
      <c r="B206" t="s">
        <v>498</v>
      </c>
      <c r="C206" s="17">
        <v>43676</v>
      </c>
      <c r="D206" s="7">
        <v>250000</v>
      </c>
      <c r="E206" t="s">
        <v>331</v>
      </c>
      <c r="F206" t="s">
        <v>30</v>
      </c>
      <c r="G206" s="7">
        <v>250000</v>
      </c>
      <c r="H206" s="7">
        <v>163920</v>
      </c>
      <c r="I206" s="12">
        <f>H206/G206*100</f>
        <v>65.567999999999998</v>
      </c>
      <c r="J206" s="12">
        <f t="shared" si="3"/>
        <v>15.788203982515782</v>
      </c>
      <c r="K206" s="7">
        <v>327833</v>
      </c>
      <c r="L206" s="7">
        <v>55133</v>
      </c>
      <c r="M206" s="7">
        <f>G206-L206</f>
        <v>194867</v>
      </c>
      <c r="N206" s="7">
        <v>181800</v>
      </c>
      <c r="O206" s="22">
        <f>M206/N206</f>
        <v>1.071875687568757</v>
      </c>
      <c r="P206" s="27">
        <v>2090</v>
      </c>
      <c r="Q206" s="32">
        <f>M206/P206</f>
        <v>93.237799043062196</v>
      </c>
      <c r="R206" s="37" t="s">
        <v>488</v>
      </c>
      <c r="S206" s="42">
        <f>ABS(O2406-O206)*100</f>
        <v>26.251144932058445</v>
      </c>
      <c r="T206" t="s">
        <v>43</v>
      </c>
      <c r="V206" s="7">
        <v>49500</v>
      </c>
      <c r="W206" t="s">
        <v>33</v>
      </c>
      <c r="X206" s="17" t="s">
        <v>34</v>
      </c>
      <c r="Z206" t="s">
        <v>489</v>
      </c>
      <c r="AA206">
        <v>401</v>
      </c>
      <c r="AB206">
        <v>52</v>
      </c>
    </row>
    <row r="207" spans="1:28" x14ac:dyDescent="0.25">
      <c r="A207" t="s">
        <v>499</v>
      </c>
      <c r="B207" t="s">
        <v>500</v>
      </c>
      <c r="C207" s="17">
        <v>43963</v>
      </c>
      <c r="D207" s="7">
        <v>292000</v>
      </c>
      <c r="E207" t="s">
        <v>29</v>
      </c>
      <c r="F207" t="s">
        <v>30</v>
      </c>
      <c r="G207" s="7">
        <v>292000</v>
      </c>
      <c r="H207" s="7">
        <v>131180</v>
      </c>
      <c r="I207" s="12">
        <f>H207/G207*100</f>
        <v>44.924657534246577</v>
      </c>
      <c r="J207" s="12">
        <f t="shared" si="3"/>
        <v>4.8551384832376385</v>
      </c>
      <c r="K207" s="7">
        <v>262367</v>
      </c>
      <c r="L207" s="7">
        <v>53420</v>
      </c>
      <c r="M207" s="7">
        <f>G207-L207</f>
        <v>238580</v>
      </c>
      <c r="N207" s="7">
        <v>139298</v>
      </c>
      <c r="O207" s="22">
        <f>M207/N207</f>
        <v>1.7127309796264125</v>
      </c>
      <c r="P207" s="27">
        <v>1622</v>
      </c>
      <c r="Q207" s="32">
        <f>M207/P207</f>
        <v>147.09001233045623</v>
      </c>
      <c r="R207" s="37" t="s">
        <v>488</v>
      </c>
      <c r="S207" s="42">
        <f>ABS(O2406-O207)*100</f>
        <v>37.834384273707109</v>
      </c>
      <c r="T207" t="s">
        <v>43</v>
      </c>
      <c r="V207" s="7">
        <v>49500</v>
      </c>
      <c r="W207" t="s">
        <v>33</v>
      </c>
      <c r="X207" s="17" t="s">
        <v>34</v>
      </c>
      <c r="Z207" t="s">
        <v>489</v>
      </c>
      <c r="AA207">
        <v>401</v>
      </c>
      <c r="AB207">
        <v>55</v>
      </c>
    </row>
    <row r="208" spans="1:28" x14ac:dyDescent="0.25">
      <c r="A208" t="s">
        <v>501</v>
      </c>
      <c r="B208" t="s">
        <v>502</v>
      </c>
      <c r="C208" s="17">
        <v>44025</v>
      </c>
      <c r="D208" s="7">
        <v>330100</v>
      </c>
      <c r="E208" t="s">
        <v>29</v>
      </c>
      <c r="F208" t="s">
        <v>30</v>
      </c>
      <c r="G208" s="7">
        <v>330100</v>
      </c>
      <c r="H208" s="7">
        <v>148960</v>
      </c>
      <c r="I208" s="12">
        <f>H208/G208*100</f>
        <v>45.125719478945776</v>
      </c>
      <c r="J208" s="12">
        <f t="shared" si="3"/>
        <v>4.6540765385384404</v>
      </c>
      <c r="K208" s="7">
        <v>297920</v>
      </c>
      <c r="L208" s="7">
        <v>55692</v>
      </c>
      <c r="M208" s="7">
        <f>G208-L208</f>
        <v>274408</v>
      </c>
      <c r="N208" s="7">
        <v>161485.328125</v>
      </c>
      <c r="O208" s="22">
        <f>M208/N208</f>
        <v>1.6992751179697922</v>
      </c>
      <c r="P208" s="27">
        <v>1900</v>
      </c>
      <c r="Q208" s="32">
        <f>M208/P208</f>
        <v>144.42526315789473</v>
      </c>
      <c r="R208" s="37" t="s">
        <v>488</v>
      </c>
      <c r="S208" s="42">
        <f>ABS(O2406-O208)*100</f>
        <v>36.488798108045081</v>
      </c>
      <c r="T208" t="s">
        <v>43</v>
      </c>
      <c r="V208" s="7">
        <v>49500</v>
      </c>
      <c r="W208" t="s">
        <v>33</v>
      </c>
      <c r="X208" s="17" t="s">
        <v>34</v>
      </c>
      <c r="Z208" t="s">
        <v>489</v>
      </c>
      <c r="AA208">
        <v>401</v>
      </c>
      <c r="AB208">
        <v>49</v>
      </c>
    </row>
    <row r="209" spans="1:28" x14ac:dyDescent="0.25">
      <c r="A209" t="s">
        <v>503</v>
      </c>
      <c r="B209" t="s">
        <v>504</v>
      </c>
      <c r="C209" s="17">
        <v>44176</v>
      </c>
      <c r="D209" s="7">
        <v>335000</v>
      </c>
      <c r="E209" t="s">
        <v>29</v>
      </c>
      <c r="F209" t="s">
        <v>30</v>
      </c>
      <c r="G209" s="7">
        <v>335000</v>
      </c>
      <c r="H209" s="7">
        <v>151080</v>
      </c>
      <c r="I209" s="12">
        <f>H209/G209*100</f>
        <v>45.098507462686563</v>
      </c>
      <c r="J209" s="12">
        <f t="shared" si="3"/>
        <v>4.6812885547976535</v>
      </c>
      <c r="K209" s="7">
        <v>302166</v>
      </c>
      <c r="L209" s="7">
        <v>59926</v>
      </c>
      <c r="M209" s="7">
        <f>G209-L209</f>
        <v>275074</v>
      </c>
      <c r="N209" s="7">
        <v>175536.234375</v>
      </c>
      <c r="O209" s="22">
        <f>M209/N209</f>
        <v>1.5670496805369334</v>
      </c>
      <c r="P209" s="27">
        <v>1870</v>
      </c>
      <c r="Q209" s="32">
        <f>M209/P209</f>
        <v>147.09839572192513</v>
      </c>
      <c r="R209" s="37" t="s">
        <v>505</v>
      </c>
      <c r="S209" s="42">
        <f>ABS(O2406-O209)*100</f>
        <v>23.266254364759199</v>
      </c>
      <c r="T209" t="s">
        <v>43</v>
      </c>
      <c r="V209" s="7">
        <v>54000</v>
      </c>
      <c r="W209" t="s">
        <v>33</v>
      </c>
      <c r="X209" s="17" t="s">
        <v>34</v>
      </c>
      <c r="Z209" t="s">
        <v>506</v>
      </c>
      <c r="AA209">
        <v>401</v>
      </c>
      <c r="AB209">
        <v>58</v>
      </c>
    </row>
    <row r="210" spans="1:28" x14ac:dyDescent="0.25">
      <c r="A210" t="s">
        <v>507</v>
      </c>
      <c r="B210" t="s">
        <v>508</v>
      </c>
      <c r="C210" s="17">
        <v>44078</v>
      </c>
      <c r="D210" s="7">
        <v>354000</v>
      </c>
      <c r="E210" t="s">
        <v>29</v>
      </c>
      <c r="F210" t="s">
        <v>30</v>
      </c>
      <c r="G210" s="7">
        <v>354000</v>
      </c>
      <c r="H210" s="7">
        <v>169050</v>
      </c>
      <c r="I210" s="12">
        <f>H210/G210*100</f>
        <v>47.754237288135592</v>
      </c>
      <c r="J210" s="12">
        <f t="shared" si="3"/>
        <v>2.0255587293486244</v>
      </c>
      <c r="K210" s="7">
        <v>338104</v>
      </c>
      <c r="L210" s="7">
        <v>71774</v>
      </c>
      <c r="M210" s="7">
        <f>G210-L210</f>
        <v>282226</v>
      </c>
      <c r="N210" s="7">
        <v>192992.75</v>
      </c>
      <c r="O210" s="22">
        <f>M210/N210</f>
        <v>1.4623658142598621</v>
      </c>
      <c r="P210" s="27">
        <v>2639</v>
      </c>
      <c r="Q210" s="32">
        <f>M210/P210</f>
        <v>106.94429708222812</v>
      </c>
      <c r="R210" s="37" t="s">
        <v>505</v>
      </c>
      <c r="S210" s="42">
        <f>ABS(O2406-O210)*100</f>
        <v>12.797867737052071</v>
      </c>
      <c r="T210" t="s">
        <v>32</v>
      </c>
      <c r="V210" s="7">
        <v>59000</v>
      </c>
      <c r="W210" t="s">
        <v>33</v>
      </c>
      <c r="X210" s="17" t="s">
        <v>34</v>
      </c>
      <c r="Z210" t="s">
        <v>506</v>
      </c>
      <c r="AA210">
        <v>401</v>
      </c>
      <c r="AB210">
        <v>58</v>
      </c>
    </row>
    <row r="211" spans="1:28" x14ac:dyDescent="0.25">
      <c r="A211" t="s">
        <v>509</v>
      </c>
      <c r="B211" t="s">
        <v>510</v>
      </c>
      <c r="C211" s="17">
        <v>43613</v>
      </c>
      <c r="D211" s="7">
        <v>335000</v>
      </c>
      <c r="E211" t="s">
        <v>29</v>
      </c>
      <c r="F211" t="s">
        <v>30</v>
      </c>
      <c r="G211" s="7">
        <v>335000</v>
      </c>
      <c r="H211" s="7">
        <v>173670</v>
      </c>
      <c r="I211" s="12">
        <f>H211/G211*100</f>
        <v>51.841791044776123</v>
      </c>
      <c r="J211" s="12">
        <f t="shared" si="3"/>
        <v>2.061995027291907</v>
      </c>
      <c r="K211" s="7">
        <v>347342</v>
      </c>
      <c r="L211" s="7">
        <v>59409</v>
      </c>
      <c r="M211" s="7">
        <f>G211-L211</f>
        <v>275591</v>
      </c>
      <c r="N211" s="7">
        <v>208647.09375</v>
      </c>
      <c r="O211" s="22">
        <f>M211/N211</f>
        <v>1.3208475375660487</v>
      </c>
      <c r="P211" s="27">
        <v>2633</v>
      </c>
      <c r="Q211" s="32">
        <f>M211/P211</f>
        <v>104.66805924800607</v>
      </c>
      <c r="R211" s="37" t="s">
        <v>505</v>
      </c>
      <c r="S211" s="42">
        <f>ABS(O2406-O211)*100</f>
        <v>1.3539599323292739</v>
      </c>
      <c r="T211" t="s">
        <v>32</v>
      </c>
      <c r="V211" s="7">
        <v>54000</v>
      </c>
      <c r="W211" t="s">
        <v>33</v>
      </c>
      <c r="X211" s="17" t="s">
        <v>34</v>
      </c>
      <c r="Z211" t="s">
        <v>506</v>
      </c>
      <c r="AA211">
        <v>401</v>
      </c>
      <c r="AB211">
        <v>60</v>
      </c>
    </row>
    <row r="212" spans="1:28" x14ac:dyDescent="0.25">
      <c r="A212" t="s">
        <v>511</v>
      </c>
      <c r="B212" t="s">
        <v>512</v>
      </c>
      <c r="C212" s="17">
        <v>43746</v>
      </c>
      <c r="D212" s="7">
        <v>350000</v>
      </c>
      <c r="E212" t="s">
        <v>331</v>
      </c>
      <c r="F212" t="s">
        <v>30</v>
      </c>
      <c r="G212" s="7">
        <v>350000</v>
      </c>
      <c r="H212" s="7">
        <v>161770</v>
      </c>
      <c r="I212" s="12">
        <f>H212/G212*100</f>
        <v>46.22</v>
      </c>
      <c r="J212" s="12">
        <f t="shared" si="3"/>
        <v>3.5597960174842171</v>
      </c>
      <c r="K212" s="7">
        <v>323548</v>
      </c>
      <c r="L212" s="7">
        <v>60227</v>
      </c>
      <c r="M212" s="7">
        <f>G212-L212</f>
        <v>289773</v>
      </c>
      <c r="N212" s="7">
        <v>190812.3125</v>
      </c>
      <c r="O212" s="22">
        <f>M212/N212</f>
        <v>1.5186284166017852</v>
      </c>
      <c r="P212" s="27">
        <v>1984</v>
      </c>
      <c r="Q212" s="32">
        <f>M212/P212</f>
        <v>146.05493951612902</v>
      </c>
      <c r="R212" s="37" t="s">
        <v>505</v>
      </c>
      <c r="S212" s="42">
        <f>ABS(O2406-O212)*100</f>
        <v>18.424127971244374</v>
      </c>
      <c r="T212" t="s">
        <v>43</v>
      </c>
      <c r="V212" s="7">
        <v>54000</v>
      </c>
      <c r="W212" t="s">
        <v>33</v>
      </c>
      <c r="X212" s="17" t="s">
        <v>34</v>
      </c>
      <c r="Z212" t="s">
        <v>506</v>
      </c>
      <c r="AA212">
        <v>401</v>
      </c>
      <c r="AB212">
        <v>60</v>
      </c>
    </row>
    <row r="213" spans="1:28" x14ac:dyDescent="0.25">
      <c r="A213" t="s">
        <v>511</v>
      </c>
      <c r="B213" t="s">
        <v>512</v>
      </c>
      <c r="C213" s="17">
        <v>43745</v>
      </c>
      <c r="D213" s="7">
        <v>350000</v>
      </c>
      <c r="E213" t="s">
        <v>29</v>
      </c>
      <c r="F213" t="s">
        <v>513</v>
      </c>
      <c r="G213" s="7">
        <v>350000</v>
      </c>
      <c r="H213" s="7">
        <v>161770</v>
      </c>
      <c r="I213" s="12">
        <f>H213/G213*100</f>
        <v>46.22</v>
      </c>
      <c r="J213" s="12">
        <f t="shared" si="3"/>
        <v>3.5597960174842171</v>
      </c>
      <c r="K213" s="7">
        <v>323548</v>
      </c>
      <c r="L213" s="7">
        <v>60227</v>
      </c>
      <c r="M213" s="7">
        <f>G213-L213</f>
        <v>289773</v>
      </c>
      <c r="N213" s="7">
        <v>190812.3125</v>
      </c>
      <c r="O213" s="22">
        <f>M213/N213</f>
        <v>1.5186284166017852</v>
      </c>
      <c r="P213" s="27">
        <v>1984</v>
      </c>
      <c r="Q213" s="32">
        <f>M213/P213</f>
        <v>146.05493951612902</v>
      </c>
      <c r="R213" s="37" t="s">
        <v>505</v>
      </c>
      <c r="S213" s="42">
        <f>ABS(O2406-O213)*100</f>
        <v>18.424127971244374</v>
      </c>
      <c r="T213" t="s">
        <v>43</v>
      </c>
      <c r="V213" s="7">
        <v>54000</v>
      </c>
      <c r="W213" t="s">
        <v>33</v>
      </c>
      <c r="X213" s="17" t="s">
        <v>34</v>
      </c>
      <c r="Z213" t="s">
        <v>506</v>
      </c>
      <c r="AA213">
        <v>401</v>
      </c>
      <c r="AB213">
        <v>60</v>
      </c>
    </row>
    <row r="214" spans="1:28" x14ac:dyDescent="0.25">
      <c r="A214" t="s">
        <v>514</v>
      </c>
      <c r="B214" t="s">
        <v>515</v>
      </c>
      <c r="C214" s="17">
        <v>43922</v>
      </c>
      <c r="D214" s="7">
        <v>334000</v>
      </c>
      <c r="E214" t="s">
        <v>29</v>
      </c>
      <c r="F214" t="s">
        <v>30</v>
      </c>
      <c r="G214" s="7">
        <v>334000</v>
      </c>
      <c r="H214" s="7">
        <v>189010</v>
      </c>
      <c r="I214" s="12">
        <f>H214/G214*100</f>
        <v>56.58982035928144</v>
      </c>
      <c r="J214" s="12">
        <f t="shared" si="3"/>
        <v>6.8100243417972237</v>
      </c>
      <c r="K214" s="7">
        <v>378028</v>
      </c>
      <c r="L214" s="7">
        <v>59409</v>
      </c>
      <c r="M214" s="7">
        <f>G214-L214</f>
        <v>274591</v>
      </c>
      <c r="N214" s="7">
        <v>230883.328125</v>
      </c>
      <c r="O214" s="22">
        <f>M214/N214</f>
        <v>1.1893063142754798</v>
      </c>
      <c r="P214" s="27">
        <v>2936</v>
      </c>
      <c r="Q214" s="32">
        <f>M214/P214</f>
        <v>93.525544959128069</v>
      </c>
      <c r="R214" s="37" t="s">
        <v>505</v>
      </c>
      <c r="S214" s="42">
        <f>ABS(O2406-O214)*100</f>
        <v>14.508082261386157</v>
      </c>
      <c r="T214" t="s">
        <v>32</v>
      </c>
      <c r="V214" s="7">
        <v>54000</v>
      </c>
      <c r="W214" t="s">
        <v>33</v>
      </c>
      <c r="X214" s="17" t="s">
        <v>34</v>
      </c>
      <c r="Z214" t="s">
        <v>506</v>
      </c>
      <c r="AA214">
        <v>401</v>
      </c>
      <c r="AB214">
        <v>60</v>
      </c>
    </row>
    <row r="215" spans="1:28" x14ac:dyDescent="0.25">
      <c r="A215" t="s">
        <v>516</v>
      </c>
      <c r="B215" t="s">
        <v>517</v>
      </c>
      <c r="C215" s="17">
        <v>43567</v>
      </c>
      <c r="D215" s="7">
        <v>211000</v>
      </c>
      <c r="E215" t="s">
        <v>29</v>
      </c>
      <c r="F215" t="s">
        <v>30</v>
      </c>
      <c r="G215" s="7">
        <v>211000</v>
      </c>
      <c r="H215" s="7">
        <v>114250</v>
      </c>
      <c r="I215" s="12">
        <f>H215/G215*100</f>
        <v>54.146919431279613</v>
      </c>
      <c r="J215" s="12">
        <f t="shared" si="3"/>
        <v>4.3671234137953974</v>
      </c>
      <c r="K215" s="7">
        <v>228491</v>
      </c>
      <c r="L215" s="7">
        <v>54369</v>
      </c>
      <c r="M215" s="7">
        <f>G215-L215</f>
        <v>156631</v>
      </c>
      <c r="N215" s="7">
        <v>116081.3359375</v>
      </c>
      <c r="O215" s="22">
        <f>M215/N215</f>
        <v>1.3493211353488606</v>
      </c>
      <c r="P215" s="27">
        <v>1247</v>
      </c>
      <c r="Q215" s="32">
        <f>M215/P215</f>
        <v>125.60625501202887</v>
      </c>
      <c r="R215" s="37" t="s">
        <v>488</v>
      </c>
      <c r="S215" s="42">
        <f>ABS(O2406-O215)*100</f>
        <v>1.4933998459519149</v>
      </c>
      <c r="T215" t="s">
        <v>43</v>
      </c>
      <c r="V215" s="7">
        <v>49500</v>
      </c>
      <c r="W215" t="s">
        <v>33</v>
      </c>
      <c r="X215" s="17" t="s">
        <v>34</v>
      </c>
      <c r="Z215" t="s">
        <v>489</v>
      </c>
      <c r="AA215">
        <v>401</v>
      </c>
      <c r="AB215">
        <v>50</v>
      </c>
    </row>
    <row r="216" spans="1:28" x14ac:dyDescent="0.25">
      <c r="A216" t="s">
        <v>518</v>
      </c>
      <c r="B216" t="s">
        <v>519</v>
      </c>
      <c r="C216" s="17">
        <v>43707</v>
      </c>
      <c r="D216" s="7">
        <v>215000</v>
      </c>
      <c r="E216" t="s">
        <v>29</v>
      </c>
      <c r="F216" t="s">
        <v>30</v>
      </c>
      <c r="G216" s="7">
        <v>215000</v>
      </c>
      <c r="H216" s="7">
        <v>120050</v>
      </c>
      <c r="I216" s="12">
        <f>H216/G216*100</f>
        <v>55.837209302325583</v>
      </c>
      <c r="J216" s="12">
        <f t="shared" si="3"/>
        <v>6.0574132848413669</v>
      </c>
      <c r="K216" s="7">
        <v>240108</v>
      </c>
      <c r="L216" s="7">
        <v>50730</v>
      </c>
      <c r="M216" s="7">
        <f>G216-L216</f>
        <v>164270</v>
      </c>
      <c r="N216" s="7">
        <v>126252</v>
      </c>
      <c r="O216" s="22">
        <f>M216/N216</f>
        <v>1.3011279029243101</v>
      </c>
      <c r="P216" s="27">
        <v>1625</v>
      </c>
      <c r="Q216" s="32">
        <f>M216/P216</f>
        <v>101.08923076923077</v>
      </c>
      <c r="R216" s="37" t="s">
        <v>488</v>
      </c>
      <c r="S216" s="42">
        <f>ABS(O2406-O216)*100</f>
        <v>3.3259233965031276</v>
      </c>
      <c r="T216" t="s">
        <v>43</v>
      </c>
      <c r="V216" s="7">
        <v>49500</v>
      </c>
      <c r="W216" t="s">
        <v>33</v>
      </c>
      <c r="X216" s="17" t="s">
        <v>34</v>
      </c>
      <c r="Z216" t="s">
        <v>489</v>
      </c>
      <c r="AA216">
        <v>401</v>
      </c>
      <c r="AB216">
        <v>49</v>
      </c>
    </row>
    <row r="217" spans="1:28" x14ac:dyDescent="0.25">
      <c r="A217" t="s">
        <v>520</v>
      </c>
      <c r="B217" t="s">
        <v>521</v>
      </c>
      <c r="C217" s="17">
        <v>43644</v>
      </c>
      <c r="D217" s="7">
        <v>322500</v>
      </c>
      <c r="E217" t="s">
        <v>29</v>
      </c>
      <c r="F217" t="s">
        <v>30</v>
      </c>
      <c r="G217" s="7">
        <v>322500</v>
      </c>
      <c r="H217" s="7">
        <v>180180</v>
      </c>
      <c r="I217" s="12">
        <f>H217/G217*100</f>
        <v>55.869767441860461</v>
      </c>
      <c r="J217" s="12">
        <f t="shared" si="3"/>
        <v>6.0899714243762446</v>
      </c>
      <c r="K217" s="7">
        <v>360357</v>
      </c>
      <c r="L217" s="7">
        <v>78737</v>
      </c>
      <c r="M217" s="7">
        <f>G217-L217</f>
        <v>243763</v>
      </c>
      <c r="N217" s="7">
        <v>204072.46875</v>
      </c>
      <c r="O217" s="22">
        <f>M217/N217</f>
        <v>1.1944923364386946</v>
      </c>
      <c r="P217" s="27">
        <v>2668</v>
      </c>
      <c r="Q217" s="32">
        <f>M217/P217</f>
        <v>91.36544227886057</v>
      </c>
      <c r="R217" s="37" t="s">
        <v>505</v>
      </c>
      <c r="S217" s="42">
        <f>ABS(O2406-O217)*100</f>
        <v>13.989480045064685</v>
      </c>
      <c r="T217" t="s">
        <v>32</v>
      </c>
      <c r="V217" s="7">
        <v>54000</v>
      </c>
      <c r="W217" t="s">
        <v>33</v>
      </c>
      <c r="X217" s="17" t="s">
        <v>34</v>
      </c>
      <c r="Z217" t="s">
        <v>506</v>
      </c>
      <c r="AA217">
        <v>401</v>
      </c>
      <c r="AB217">
        <v>58</v>
      </c>
    </row>
    <row r="218" spans="1:28" x14ac:dyDescent="0.25">
      <c r="A218" t="s">
        <v>522</v>
      </c>
      <c r="B218" t="s">
        <v>523</v>
      </c>
      <c r="C218" s="17">
        <v>44176</v>
      </c>
      <c r="D218" s="7">
        <v>395000</v>
      </c>
      <c r="E218" t="s">
        <v>29</v>
      </c>
      <c r="F218" t="s">
        <v>30</v>
      </c>
      <c r="G218" s="7">
        <v>395000</v>
      </c>
      <c r="H218" s="7">
        <v>161420</v>
      </c>
      <c r="I218" s="12">
        <f>H218/G218*100</f>
        <v>40.865822784810121</v>
      </c>
      <c r="J218" s="12">
        <f t="shared" si="3"/>
        <v>8.9139732326740955</v>
      </c>
      <c r="K218" s="7">
        <v>322849</v>
      </c>
      <c r="L218" s="7">
        <v>57941</v>
      </c>
      <c r="M218" s="7">
        <f>G218-L218</f>
        <v>337059</v>
      </c>
      <c r="N218" s="7">
        <v>191962.3125</v>
      </c>
      <c r="O218" s="22">
        <f>M218/N218</f>
        <v>1.7558602811684716</v>
      </c>
      <c r="P218" s="27">
        <v>2350</v>
      </c>
      <c r="Q218" s="32">
        <f>M218/P218</f>
        <v>143.42936170212766</v>
      </c>
      <c r="R218" s="37" t="s">
        <v>505</v>
      </c>
      <c r="S218" s="42">
        <f>ABS(O2406-O218)*100</f>
        <v>42.147314427913017</v>
      </c>
      <c r="T218" t="s">
        <v>236</v>
      </c>
      <c r="V218" s="7">
        <v>54000</v>
      </c>
      <c r="W218" t="s">
        <v>33</v>
      </c>
      <c r="X218" s="17" t="s">
        <v>34</v>
      </c>
      <c r="Z218" t="s">
        <v>506</v>
      </c>
      <c r="AA218">
        <v>401</v>
      </c>
      <c r="AB218">
        <v>58</v>
      </c>
    </row>
    <row r="219" spans="1:28" x14ac:dyDescent="0.25">
      <c r="A219" t="s">
        <v>524</v>
      </c>
      <c r="B219" t="s">
        <v>525</v>
      </c>
      <c r="C219" s="17">
        <v>43861</v>
      </c>
      <c r="D219" s="7">
        <v>350000</v>
      </c>
      <c r="E219" t="s">
        <v>29</v>
      </c>
      <c r="F219" t="s">
        <v>30</v>
      </c>
      <c r="G219" s="7">
        <v>350000</v>
      </c>
      <c r="H219" s="7">
        <v>187650</v>
      </c>
      <c r="I219" s="12">
        <f>H219/G219*100</f>
        <v>53.614285714285714</v>
      </c>
      <c r="J219" s="12">
        <f t="shared" si="3"/>
        <v>3.8344896968014979</v>
      </c>
      <c r="K219" s="7">
        <v>375299</v>
      </c>
      <c r="L219" s="7">
        <v>66916</v>
      </c>
      <c r="M219" s="7">
        <f>G219-L219</f>
        <v>283084</v>
      </c>
      <c r="N219" s="7">
        <v>223465.9375</v>
      </c>
      <c r="O219" s="22">
        <f>M219/N219</f>
        <v>1.2667881430475283</v>
      </c>
      <c r="P219" s="27">
        <v>3316</v>
      </c>
      <c r="Q219" s="32">
        <f>M219/P219</f>
        <v>85.369119420989151</v>
      </c>
      <c r="R219" s="37" t="s">
        <v>505</v>
      </c>
      <c r="S219" s="42">
        <f>ABS(O2406-O219)*100</f>
        <v>6.7598993841813115</v>
      </c>
      <c r="T219" t="s">
        <v>32</v>
      </c>
      <c r="V219" s="7">
        <v>59000</v>
      </c>
      <c r="W219" t="s">
        <v>33</v>
      </c>
      <c r="X219" s="17" t="s">
        <v>34</v>
      </c>
      <c r="Z219" t="s">
        <v>506</v>
      </c>
      <c r="AA219">
        <v>401</v>
      </c>
      <c r="AB219">
        <v>54</v>
      </c>
    </row>
    <row r="220" spans="1:28" x14ac:dyDescent="0.25">
      <c r="A220" t="s">
        <v>526</v>
      </c>
      <c r="B220" t="s">
        <v>527</v>
      </c>
      <c r="C220" s="17">
        <v>43903</v>
      </c>
      <c r="D220" s="7">
        <v>295000</v>
      </c>
      <c r="E220" t="s">
        <v>29</v>
      </c>
      <c r="F220" t="s">
        <v>30</v>
      </c>
      <c r="G220" s="7">
        <v>295000</v>
      </c>
      <c r="H220" s="7">
        <v>163680</v>
      </c>
      <c r="I220" s="12">
        <f>H220/G220*100</f>
        <v>55.48474576271186</v>
      </c>
      <c r="J220" s="12">
        <f t="shared" si="3"/>
        <v>5.7049497452276441</v>
      </c>
      <c r="K220" s="7">
        <v>327354</v>
      </c>
      <c r="L220" s="7">
        <v>76608</v>
      </c>
      <c r="M220" s="7">
        <f>G220-L220</f>
        <v>218392</v>
      </c>
      <c r="N220" s="7">
        <v>181700</v>
      </c>
      <c r="O220" s="22">
        <f>M220/N220</f>
        <v>1.201937259218492</v>
      </c>
      <c r="P220" s="27">
        <v>2514</v>
      </c>
      <c r="Q220" s="32">
        <f>M220/P220</f>
        <v>86.870326173428793</v>
      </c>
      <c r="R220" s="37" t="s">
        <v>505</v>
      </c>
      <c r="S220" s="42">
        <f>ABS(O2406-O220)*100</f>
        <v>13.244987767084936</v>
      </c>
      <c r="T220" t="s">
        <v>32</v>
      </c>
      <c r="V220" s="7">
        <v>59000</v>
      </c>
      <c r="W220" t="s">
        <v>33</v>
      </c>
      <c r="X220" s="17" t="s">
        <v>34</v>
      </c>
      <c r="Z220" t="s">
        <v>506</v>
      </c>
      <c r="AA220">
        <v>401</v>
      </c>
      <c r="AB220">
        <v>54</v>
      </c>
    </row>
    <row r="221" spans="1:28" x14ac:dyDescent="0.25">
      <c r="A221" t="s">
        <v>528</v>
      </c>
      <c r="B221" t="s">
        <v>529</v>
      </c>
      <c r="C221" s="17">
        <v>44181</v>
      </c>
      <c r="D221" s="7">
        <v>347200</v>
      </c>
      <c r="E221" t="s">
        <v>29</v>
      </c>
      <c r="F221" t="s">
        <v>30</v>
      </c>
      <c r="G221" s="7">
        <v>347200</v>
      </c>
      <c r="H221" s="7">
        <v>167820</v>
      </c>
      <c r="I221" s="12">
        <f>H221/G221*100</f>
        <v>48.335253456221203</v>
      </c>
      <c r="J221" s="12">
        <f t="shared" si="3"/>
        <v>1.4445425612630132</v>
      </c>
      <c r="K221" s="7">
        <v>335630</v>
      </c>
      <c r="L221" s="7">
        <v>69562</v>
      </c>
      <c r="M221" s="7">
        <f>G221-L221</f>
        <v>277638</v>
      </c>
      <c r="N221" s="7">
        <v>192802.90625</v>
      </c>
      <c r="O221" s="22">
        <f>M221/N221</f>
        <v>1.4400094137585129</v>
      </c>
      <c r="P221" s="27">
        <v>2351</v>
      </c>
      <c r="Q221" s="32">
        <f>M221/P221</f>
        <v>118.09357720119098</v>
      </c>
      <c r="R221" s="37" t="s">
        <v>505</v>
      </c>
      <c r="S221" s="42">
        <f>ABS(O2406-O221)*100</f>
        <v>10.562227686917147</v>
      </c>
      <c r="T221" t="s">
        <v>32</v>
      </c>
      <c r="V221" s="7">
        <v>59000</v>
      </c>
      <c r="W221" t="s">
        <v>33</v>
      </c>
      <c r="X221" s="17" t="s">
        <v>34</v>
      </c>
      <c r="Z221" t="s">
        <v>506</v>
      </c>
      <c r="AA221">
        <v>401</v>
      </c>
      <c r="AB221">
        <v>60</v>
      </c>
    </row>
    <row r="222" spans="1:28" x14ac:dyDescent="0.25">
      <c r="A222" t="s">
        <v>530</v>
      </c>
      <c r="B222" t="s">
        <v>531</v>
      </c>
      <c r="C222" s="17">
        <v>43658</v>
      </c>
      <c r="D222" s="7">
        <v>334000</v>
      </c>
      <c r="E222" t="s">
        <v>29</v>
      </c>
      <c r="F222" t="s">
        <v>30</v>
      </c>
      <c r="G222" s="7">
        <v>334000</v>
      </c>
      <c r="H222" s="7">
        <v>158020</v>
      </c>
      <c r="I222" s="12">
        <f>H222/G222*100</f>
        <v>47.311377245508986</v>
      </c>
      <c r="J222" s="12">
        <f t="shared" si="3"/>
        <v>2.4684187719752302</v>
      </c>
      <c r="K222" s="7">
        <v>316048</v>
      </c>
      <c r="L222" s="7">
        <v>57048</v>
      </c>
      <c r="M222" s="7">
        <f>G222-L222</f>
        <v>276952</v>
      </c>
      <c r="N222" s="7">
        <v>187681.15625</v>
      </c>
      <c r="O222" s="22">
        <f>M222/N222</f>
        <v>1.4756516079381305</v>
      </c>
      <c r="P222" s="27">
        <v>2708</v>
      </c>
      <c r="Q222" s="32">
        <f>M222/P222</f>
        <v>102.27178729689808</v>
      </c>
      <c r="R222" s="37" t="s">
        <v>505</v>
      </c>
      <c r="S222" s="42">
        <f>ABS(O2406-O222)*100</f>
        <v>14.126447104878913</v>
      </c>
      <c r="T222" t="s">
        <v>32</v>
      </c>
      <c r="V222" s="7">
        <v>54000</v>
      </c>
      <c r="W222" t="s">
        <v>33</v>
      </c>
      <c r="X222" s="17" t="s">
        <v>34</v>
      </c>
      <c r="Z222" t="s">
        <v>506</v>
      </c>
      <c r="AA222">
        <v>401</v>
      </c>
      <c r="AB222">
        <v>54</v>
      </c>
    </row>
    <row r="223" spans="1:28" x14ac:dyDescent="0.25">
      <c r="A223" t="s">
        <v>532</v>
      </c>
      <c r="B223" t="s">
        <v>533</v>
      </c>
      <c r="C223" s="17">
        <v>44050</v>
      </c>
      <c r="D223" s="7">
        <v>379000</v>
      </c>
      <c r="E223" t="s">
        <v>29</v>
      </c>
      <c r="F223" t="s">
        <v>30</v>
      </c>
      <c r="G223" s="7">
        <v>379000</v>
      </c>
      <c r="H223" s="7">
        <v>168050</v>
      </c>
      <c r="I223" s="12">
        <f>H223/G223*100</f>
        <v>44.340369393139838</v>
      </c>
      <c r="J223" s="12">
        <f t="shared" si="3"/>
        <v>5.4394266243443781</v>
      </c>
      <c r="K223" s="7">
        <v>336092</v>
      </c>
      <c r="L223" s="7">
        <v>59429</v>
      </c>
      <c r="M223" s="7">
        <f>G223-L223</f>
        <v>319571</v>
      </c>
      <c r="N223" s="7">
        <v>163705.921875</v>
      </c>
      <c r="O223" s="22">
        <f>M223/N223</f>
        <v>1.9521040921415964</v>
      </c>
      <c r="P223" s="27">
        <v>2465</v>
      </c>
      <c r="Q223" s="32">
        <f>M223/P223</f>
        <v>129.64340770791074</v>
      </c>
      <c r="R223" s="37" t="s">
        <v>534</v>
      </c>
      <c r="S223" s="42">
        <f>ABS(O2406-O223)*100</f>
        <v>61.771695525225503</v>
      </c>
      <c r="T223" t="s">
        <v>236</v>
      </c>
      <c r="V223" s="7">
        <v>46575</v>
      </c>
      <c r="W223" t="s">
        <v>33</v>
      </c>
      <c r="X223" s="17" t="s">
        <v>34</v>
      </c>
      <c r="Z223" t="s">
        <v>535</v>
      </c>
      <c r="AA223">
        <v>401</v>
      </c>
      <c r="AB223">
        <v>49</v>
      </c>
    </row>
    <row r="224" spans="1:28" x14ac:dyDescent="0.25">
      <c r="A224" t="s">
        <v>536</v>
      </c>
      <c r="B224" t="s">
        <v>537</v>
      </c>
      <c r="C224" s="17">
        <v>44040</v>
      </c>
      <c r="D224" s="7">
        <v>298000</v>
      </c>
      <c r="E224" t="s">
        <v>29</v>
      </c>
      <c r="F224" t="s">
        <v>30</v>
      </c>
      <c r="G224" s="7">
        <v>298000</v>
      </c>
      <c r="H224" s="7">
        <v>149250</v>
      </c>
      <c r="I224" s="12">
        <f>H224/G224*100</f>
        <v>50.083892617449663</v>
      </c>
      <c r="J224" s="12">
        <f t="shared" si="3"/>
        <v>0.30409659996544747</v>
      </c>
      <c r="K224" s="7">
        <v>298491</v>
      </c>
      <c r="L224" s="7">
        <v>53082</v>
      </c>
      <c r="M224" s="7">
        <f>G224-L224</f>
        <v>244918</v>
      </c>
      <c r="N224" s="7">
        <v>145212.421875</v>
      </c>
      <c r="O224" s="22">
        <f>M224/N224</f>
        <v>1.6866187949873004</v>
      </c>
      <c r="P224" s="27">
        <v>2320</v>
      </c>
      <c r="Q224" s="32">
        <f>M224/P224</f>
        <v>105.56810344827586</v>
      </c>
      <c r="R224" s="37" t="s">
        <v>534</v>
      </c>
      <c r="S224" s="42">
        <f>ABS(O2406-O224)*100</f>
        <v>35.223165809795901</v>
      </c>
      <c r="T224" t="s">
        <v>32</v>
      </c>
      <c r="V224" s="7">
        <v>46575</v>
      </c>
      <c r="W224" t="s">
        <v>33</v>
      </c>
      <c r="X224" s="17" t="s">
        <v>34</v>
      </c>
      <c r="Z224" t="s">
        <v>535</v>
      </c>
      <c r="AA224">
        <v>401</v>
      </c>
      <c r="AB224">
        <v>49</v>
      </c>
    </row>
    <row r="225" spans="1:28" x14ac:dyDescent="0.25">
      <c r="A225" t="s">
        <v>536</v>
      </c>
      <c r="B225" t="s">
        <v>537</v>
      </c>
      <c r="C225" s="17">
        <v>44040</v>
      </c>
      <c r="D225" s="7">
        <v>298000</v>
      </c>
      <c r="E225" t="s">
        <v>164</v>
      </c>
      <c r="F225" t="s">
        <v>30</v>
      </c>
      <c r="G225" s="7">
        <v>298000</v>
      </c>
      <c r="H225" s="7">
        <v>149250</v>
      </c>
      <c r="I225" s="12">
        <f>H225/G225*100</f>
        <v>50.083892617449663</v>
      </c>
      <c r="J225" s="12">
        <f t="shared" si="3"/>
        <v>0.30409659996544747</v>
      </c>
      <c r="K225" s="7">
        <v>298491</v>
      </c>
      <c r="L225" s="7">
        <v>53082</v>
      </c>
      <c r="M225" s="7">
        <f>G225-L225</f>
        <v>244918</v>
      </c>
      <c r="N225" s="7">
        <v>145212.421875</v>
      </c>
      <c r="O225" s="22">
        <f>M225/N225</f>
        <v>1.6866187949873004</v>
      </c>
      <c r="P225" s="27">
        <v>2320</v>
      </c>
      <c r="Q225" s="32">
        <f>M225/P225</f>
        <v>105.56810344827586</v>
      </c>
      <c r="R225" s="37" t="s">
        <v>534</v>
      </c>
      <c r="S225" s="42">
        <f>ABS(O2406-O225)*100</f>
        <v>35.223165809795901</v>
      </c>
      <c r="T225" t="s">
        <v>32</v>
      </c>
      <c r="V225" s="7">
        <v>46575</v>
      </c>
      <c r="W225" t="s">
        <v>33</v>
      </c>
      <c r="X225" s="17" t="s">
        <v>34</v>
      </c>
      <c r="Z225" t="s">
        <v>535</v>
      </c>
      <c r="AA225">
        <v>401</v>
      </c>
      <c r="AB225">
        <v>49</v>
      </c>
    </row>
    <row r="226" spans="1:28" x14ac:dyDescent="0.25">
      <c r="A226" t="s">
        <v>538</v>
      </c>
      <c r="B226" t="s">
        <v>539</v>
      </c>
      <c r="C226" s="17">
        <v>43902</v>
      </c>
      <c r="D226" s="7">
        <v>271000</v>
      </c>
      <c r="E226" t="s">
        <v>29</v>
      </c>
      <c r="F226" t="s">
        <v>30</v>
      </c>
      <c r="G226" s="7">
        <v>271000</v>
      </c>
      <c r="H226" s="7">
        <v>150050</v>
      </c>
      <c r="I226" s="12">
        <f>H226/G226*100</f>
        <v>55.369003690036898</v>
      </c>
      <c r="J226" s="12">
        <f t="shared" si="3"/>
        <v>5.589207672552682</v>
      </c>
      <c r="K226" s="7">
        <v>300099</v>
      </c>
      <c r="L226" s="7">
        <v>51353</v>
      </c>
      <c r="M226" s="7">
        <f>G226-L226</f>
        <v>219647</v>
      </c>
      <c r="N226" s="7">
        <v>147186.984375</v>
      </c>
      <c r="O226" s="22">
        <f>M226/N226</f>
        <v>1.4922990706867656</v>
      </c>
      <c r="P226" s="27">
        <v>2344</v>
      </c>
      <c r="Q226" s="32">
        <f>M226/P226</f>
        <v>93.706058020477812</v>
      </c>
      <c r="R226" s="37" t="s">
        <v>534</v>
      </c>
      <c r="S226" s="42">
        <f>ABS(O2406-O226)*100</f>
        <v>15.791193379742419</v>
      </c>
      <c r="T226" t="s">
        <v>236</v>
      </c>
      <c r="V226" s="7">
        <v>46575</v>
      </c>
      <c r="W226" t="s">
        <v>33</v>
      </c>
      <c r="X226" s="17" t="s">
        <v>34</v>
      </c>
      <c r="Z226" t="s">
        <v>535</v>
      </c>
      <c r="AA226">
        <v>401</v>
      </c>
      <c r="AB226">
        <v>49</v>
      </c>
    </row>
    <row r="227" spans="1:28" x14ac:dyDescent="0.25">
      <c r="A227" t="s">
        <v>540</v>
      </c>
      <c r="B227" t="s">
        <v>541</v>
      </c>
      <c r="C227" s="17">
        <v>43704</v>
      </c>
      <c r="D227" s="7">
        <v>290000</v>
      </c>
      <c r="E227" t="s">
        <v>29</v>
      </c>
      <c r="F227" t="s">
        <v>30</v>
      </c>
      <c r="G227" s="7">
        <v>290000</v>
      </c>
      <c r="H227" s="7">
        <v>128320</v>
      </c>
      <c r="I227" s="12">
        <f>H227/G227*100</f>
        <v>44.248275862068965</v>
      </c>
      <c r="J227" s="12">
        <f t="shared" si="3"/>
        <v>5.5315201554152509</v>
      </c>
      <c r="K227" s="7">
        <v>256640</v>
      </c>
      <c r="L227" s="7">
        <v>50242</v>
      </c>
      <c r="M227" s="7">
        <f>G227-L227</f>
        <v>239758</v>
      </c>
      <c r="N227" s="7">
        <v>122128.9921875</v>
      </c>
      <c r="O227" s="22">
        <f>M227/N227</f>
        <v>1.9631538400964503</v>
      </c>
      <c r="P227" s="27">
        <v>1798</v>
      </c>
      <c r="Q227" s="32">
        <f>M227/P227</f>
        <v>133.34705228031146</v>
      </c>
      <c r="R227" s="37" t="s">
        <v>534</v>
      </c>
      <c r="S227" s="42">
        <f>ABS(O2406-O227)*100</f>
        <v>62.876670320710893</v>
      </c>
      <c r="T227" t="s">
        <v>236</v>
      </c>
      <c r="V227" s="7">
        <v>46575</v>
      </c>
      <c r="W227" t="s">
        <v>33</v>
      </c>
      <c r="X227" s="17" t="s">
        <v>34</v>
      </c>
      <c r="Z227" t="s">
        <v>535</v>
      </c>
      <c r="AA227">
        <v>401</v>
      </c>
      <c r="AB227">
        <v>49</v>
      </c>
    </row>
    <row r="228" spans="1:28" x14ac:dyDescent="0.25">
      <c r="A228" t="s">
        <v>542</v>
      </c>
      <c r="B228" t="s">
        <v>543</v>
      </c>
      <c r="C228" s="17">
        <v>44137</v>
      </c>
      <c r="D228" s="7">
        <v>260000</v>
      </c>
      <c r="E228" t="s">
        <v>29</v>
      </c>
      <c r="F228" t="s">
        <v>30</v>
      </c>
      <c r="G228" s="7">
        <v>260000</v>
      </c>
      <c r="H228" s="7">
        <v>127920</v>
      </c>
      <c r="I228" s="12">
        <f>H228/G228*100</f>
        <v>49.2</v>
      </c>
      <c r="J228" s="12">
        <f t="shared" si="3"/>
        <v>0.57979601748421317</v>
      </c>
      <c r="K228" s="7">
        <v>255835</v>
      </c>
      <c r="L228" s="7">
        <v>49537</v>
      </c>
      <c r="M228" s="7">
        <f>G228-L228</f>
        <v>210463</v>
      </c>
      <c r="N228" s="7">
        <v>122069.8203125</v>
      </c>
      <c r="O228" s="22">
        <f>M228/N228</f>
        <v>1.7241198476512258</v>
      </c>
      <c r="P228" s="27">
        <v>1798</v>
      </c>
      <c r="Q228" s="32">
        <f>M228/P228</f>
        <v>117.0539488320356</v>
      </c>
      <c r="R228" s="37" t="s">
        <v>534</v>
      </c>
      <c r="S228" s="42">
        <f>ABS(O2406-O228)*100</f>
        <v>38.973271076188439</v>
      </c>
      <c r="T228" t="s">
        <v>236</v>
      </c>
      <c r="V228" s="7">
        <v>46575</v>
      </c>
      <c r="W228" t="s">
        <v>33</v>
      </c>
      <c r="X228" s="17" t="s">
        <v>34</v>
      </c>
      <c r="Z228" t="s">
        <v>535</v>
      </c>
      <c r="AA228">
        <v>401</v>
      </c>
      <c r="AB228">
        <v>49</v>
      </c>
    </row>
    <row r="229" spans="1:28" x14ac:dyDescent="0.25">
      <c r="A229" t="s">
        <v>544</v>
      </c>
      <c r="B229" t="s">
        <v>545</v>
      </c>
      <c r="C229" s="17">
        <v>43636</v>
      </c>
      <c r="D229" s="7">
        <v>231000</v>
      </c>
      <c r="E229" t="s">
        <v>29</v>
      </c>
      <c r="F229" t="s">
        <v>30</v>
      </c>
      <c r="G229" s="7">
        <v>231000</v>
      </c>
      <c r="H229" s="7">
        <v>162400</v>
      </c>
      <c r="I229" s="12">
        <f>H229/G229*100</f>
        <v>70.303030303030297</v>
      </c>
      <c r="J229" s="12">
        <f t="shared" si="3"/>
        <v>20.523234285546081</v>
      </c>
      <c r="K229" s="7">
        <v>324809</v>
      </c>
      <c r="L229" s="7">
        <v>52289</v>
      </c>
      <c r="M229" s="7">
        <f>G229-L229</f>
        <v>178711</v>
      </c>
      <c r="N229" s="7">
        <v>161254.4375</v>
      </c>
      <c r="O229" s="22">
        <f>M229/N229</f>
        <v>1.1082547728337708</v>
      </c>
      <c r="P229" s="27">
        <v>2447</v>
      </c>
      <c r="Q229" s="32">
        <f>M229/P229</f>
        <v>73.032693093583987</v>
      </c>
      <c r="R229" s="37" t="s">
        <v>534</v>
      </c>
      <c r="S229" s="42">
        <f>ABS(O2406-O229)*100</f>
        <v>22.613236405557057</v>
      </c>
      <c r="T229" t="s">
        <v>236</v>
      </c>
      <c r="V229" s="7">
        <v>46575</v>
      </c>
      <c r="W229" t="s">
        <v>33</v>
      </c>
      <c r="X229" s="17" t="s">
        <v>34</v>
      </c>
      <c r="Z229" t="s">
        <v>535</v>
      </c>
      <c r="AA229">
        <v>401</v>
      </c>
      <c r="AB229">
        <v>49</v>
      </c>
    </row>
    <row r="230" spans="1:28" x14ac:dyDescent="0.25">
      <c r="A230" t="s">
        <v>546</v>
      </c>
      <c r="B230" t="s">
        <v>547</v>
      </c>
      <c r="C230" s="17">
        <v>43686</v>
      </c>
      <c r="D230" s="7">
        <v>297000</v>
      </c>
      <c r="E230" t="s">
        <v>29</v>
      </c>
      <c r="F230" t="s">
        <v>30</v>
      </c>
      <c r="G230" s="7">
        <v>297000</v>
      </c>
      <c r="H230" s="7">
        <v>137610</v>
      </c>
      <c r="I230" s="12">
        <f>H230/G230*100</f>
        <v>46.333333333333329</v>
      </c>
      <c r="J230" s="12">
        <f t="shared" si="3"/>
        <v>3.4464626841508874</v>
      </c>
      <c r="K230" s="7">
        <v>275220</v>
      </c>
      <c r="L230" s="7">
        <v>52799</v>
      </c>
      <c r="M230" s="7">
        <f>G230-L230</f>
        <v>244201</v>
      </c>
      <c r="N230" s="7">
        <v>131610.0625</v>
      </c>
      <c r="O230" s="22">
        <f>M230/N230</f>
        <v>1.8554888232805147</v>
      </c>
      <c r="P230" s="27">
        <v>1904</v>
      </c>
      <c r="Q230" s="32">
        <f>M230/P230</f>
        <v>128.25682773109244</v>
      </c>
      <c r="R230" s="37" t="s">
        <v>534</v>
      </c>
      <c r="S230" s="42">
        <f>ABS(O2406-O230)*100</f>
        <v>52.110168639117326</v>
      </c>
      <c r="T230" t="s">
        <v>236</v>
      </c>
      <c r="V230" s="7">
        <v>46575</v>
      </c>
      <c r="W230" t="s">
        <v>33</v>
      </c>
      <c r="X230" s="17" t="s">
        <v>34</v>
      </c>
      <c r="Z230" t="s">
        <v>535</v>
      </c>
      <c r="AA230">
        <v>401</v>
      </c>
      <c r="AB230">
        <v>49</v>
      </c>
    </row>
    <row r="231" spans="1:28" x14ac:dyDescent="0.25">
      <c r="A231" t="s">
        <v>548</v>
      </c>
      <c r="B231" t="s">
        <v>549</v>
      </c>
      <c r="C231" s="17">
        <v>43980</v>
      </c>
      <c r="D231" s="7">
        <v>264000</v>
      </c>
      <c r="E231" t="s">
        <v>29</v>
      </c>
      <c r="F231" t="s">
        <v>30</v>
      </c>
      <c r="G231" s="7">
        <v>264000</v>
      </c>
      <c r="H231" s="7">
        <v>135740</v>
      </c>
      <c r="I231" s="12">
        <f>H231/G231*100</f>
        <v>51.416666666666664</v>
      </c>
      <c r="J231" s="12">
        <f t="shared" si="3"/>
        <v>1.6368706491824483</v>
      </c>
      <c r="K231" s="7">
        <v>271479</v>
      </c>
      <c r="L231" s="7">
        <v>50236</v>
      </c>
      <c r="M231" s="7">
        <f>G231-L231</f>
        <v>213764</v>
      </c>
      <c r="N231" s="7">
        <v>130913.015625</v>
      </c>
      <c r="O231" s="22">
        <f>M231/N231</f>
        <v>1.6328704902217395</v>
      </c>
      <c r="P231" s="27">
        <v>2033</v>
      </c>
      <c r="Q231" s="32">
        <f>M231/P231</f>
        <v>105.14707329070339</v>
      </c>
      <c r="R231" s="37" t="s">
        <v>534</v>
      </c>
      <c r="S231" s="42">
        <f>ABS(O2406-O231)*100</f>
        <v>29.848335333239806</v>
      </c>
      <c r="T231" t="s">
        <v>32</v>
      </c>
      <c r="V231" s="7">
        <v>46575</v>
      </c>
      <c r="W231" t="s">
        <v>33</v>
      </c>
      <c r="X231" s="17" t="s">
        <v>34</v>
      </c>
      <c r="Z231" t="s">
        <v>535</v>
      </c>
      <c r="AA231">
        <v>401</v>
      </c>
      <c r="AB231">
        <v>49</v>
      </c>
    </row>
    <row r="232" spans="1:28" x14ac:dyDescent="0.25">
      <c r="A232" t="s">
        <v>550</v>
      </c>
      <c r="B232" t="s">
        <v>551</v>
      </c>
      <c r="C232" s="17">
        <v>43601</v>
      </c>
      <c r="D232" s="7">
        <v>310000</v>
      </c>
      <c r="E232" t="s">
        <v>29</v>
      </c>
      <c r="F232" t="s">
        <v>30</v>
      </c>
      <c r="G232" s="7">
        <v>310000</v>
      </c>
      <c r="H232" s="7">
        <v>151060</v>
      </c>
      <c r="I232" s="12">
        <f>H232/G232*100</f>
        <v>48.729032258064514</v>
      </c>
      <c r="J232" s="12">
        <f t="shared" si="3"/>
        <v>1.0507637594197021</v>
      </c>
      <c r="K232" s="7">
        <v>302126</v>
      </c>
      <c r="L232" s="7">
        <v>50287</v>
      </c>
      <c r="M232" s="7">
        <f>G232-L232</f>
        <v>259713</v>
      </c>
      <c r="N232" s="7">
        <v>149017.15625</v>
      </c>
      <c r="O232" s="22">
        <f>M232/N232</f>
        <v>1.7428395933438032</v>
      </c>
      <c r="P232" s="27">
        <v>2287</v>
      </c>
      <c r="Q232" s="32">
        <f>M232/P232</f>
        <v>113.56055968517708</v>
      </c>
      <c r="R232" s="37" t="s">
        <v>534</v>
      </c>
      <c r="S232" s="42">
        <f>ABS(O2406-O232)*100</f>
        <v>40.845245645446184</v>
      </c>
      <c r="T232" t="s">
        <v>236</v>
      </c>
      <c r="V232" s="7">
        <v>46575</v>
      </c>
      <c r="W232" t="s">
        <v>33</v>
      </c>
      <c r="X232" s="17" t="s">
        <v>34</v>
      </c>
      <c r="Z232" t="s">
        <v>535</v>
      </c>
      <c r="AA232">
        <v>401</v>
      </c>
      <c r="AB232">
        <v>49</v>
      </c>
    </row>
    <row r="233" spans="1:28" x14ac:dyDescent="0.25">
      <c r="A233" t="s">
        <v>552</v>
      </c>
      <c r="B233" t="s">
        <v>553</v>
      </c>
      <c r="C233" s="17">
        <v>43640</v>
      </c>
      <c r="D233" s="7">
        <v>260000</v>
      </c>
      <c r="E233" t="s">
        <v>29</v>
      </c>
      <c r="F233" t="s">
        <v>30</v>
      </c>
      <c r="G233" s="7">
        <v>260000</v>
      </c>
      <c r="H233" s="7">
        <v>134330</v>
      </c>
      <c r="I233" s="12">
        <f>H233/G233*100</f>
        <v>51.66538461538461</v>
      </c>
      <c r="J233" s="12">
        <f t="shared" si="3"/>
        <v>1.8855885979003943</v>
      </c>
      <c r="K233" s="7">
        <v>268654</v>
      </c>
      <c r="L233" s="7">
        <v>48930</v>
      </c>
      <c r="M233" s="7">
        <f>G233-L233</f>
        <v>211070</v>
      </c>
      <c r="N233" s="7">
        <v>130014.203125</v>
      </c>
      <c r="O233" s="22">
        <f>M233/N233</f>
        <v>1.6234380162071236</v>
      </c>
      <c r="P233" s="27">
        <v>1420</v>
      </c>
      <c r="Q233" s="32">
        <f>M233/P233</f>
        <v>148.64084507042253</v>
      </c>
      <c r="R233" s="37" t="s">
        <v>534</v>
      </c>
      <c r="S233" s="42">
        <f>ABS(O2406-O233)*100</f>
        <v>28.905087931778219</v>
      </c>
      <c r="T233" t="s">
        <v>43</v>
      </c>
      <c r="V233" s="7">
        <v>46575</v>
      </c>
      <c r="W233" t="s">
        <v>33</v>
      </c>
      <c r="X233" s="17" t="s">
        <v>34</v>
      </c>
      <c r="Z233" t="s">
        <v>535</v>
      </c>
      <c r="AA233">
        <v>401</v>
      </c>
      <c r="AB233">
        <v>53</v>
      </c>
    </row>
    <row r="234" spans="1:28" x14ac:dyDescent="0.25">
      <c r="A234" t="s">
        <v>554</v>
      </c>
      <c r="B234" t="s">
        <v>555</v>
      </c>
      <c r="C234" s="17">
        <v>44095</v>
      </c>
      <c r="D234" s="7">
        <v>310000</v>
      </c>
      <c r="E234" t="s">
        <v>29</v>
      </c>
      <c r="F234" t="s">
        <v>30</v>
      </c>
      <c r="G234" s="7">
        <v>310000</v>
      </c>
      <c r="H234" s="7">
        <v>146800</v>
      </c>
      <c r="I234" s="12">
        <f>H234/G234*100</f>
        <v>47.354838709677423</v>
      </c>
      <c r="J234" s="12">
        <f t="shared" si="3"/>
        <v>2.4249573078067925</v>
      </c>
      <c r="K234" s="7">
        <v>293602</v>
      </c>
      <c r="L234" s="7">
        <v>49604</v>
      </c>
      <c r="M234" s="7">
        <f>G234-L234</f>
        <v>260396</v>
      </c>
      <c r="N234" s="7">
        <v>144377.515625</v>
      </c>
      <c r="O234" s="22">
        <f>M234/N234</f>
        <v>1.803577232041736</v>
      </c>
      <c r="P234" s="27">
        <v>2275</v>
      </c>
      <c r="Q234" s="32">
        <f>M234/P234</f>
        <v>114.45978021978021</v>
      </c>
      <c r="R234" s="37" t="s">
        <v>534</v>
      </c>
      <c r="S234" s="42">
        <f>ABS(O2406-O234)*100</f>
        <v>46.919009515239466</v>
      </c>
      <c r="T234" t="s">
        <v>236</v>
      </c>
      <c r="V234" s="7">
        <v>46575</v>
      </c>
      <c r="W234" t="s">
        <v>33</v>
      </c>
      <c r="X234" s="17" t="s">
        <v>34</v>
      </c>
      <c r="Z234" t="s">
        <v>535</v>
      </c>
      <c r="AA234">
        <v>401</v>
      </c>
      <c r="AB234">
        <v>49</v>
      </c>
    </row>
    <row r="235" spans="1:28" x14ac:dyDescent="0.25">
      <c r="A235" t="s">
        <v>556</v>
      </c>
      <c r="B235" t="s">
        <v>557</v>
      </c>
      <c r="C235" s="17">
        <v>43811</v>
      </c>
      <c r="D235" s="7">
        <v>315000</v>
      </c>
      <c r="E235" t="s">
        <v>29</v>
      </c>
      <c r="F235" t="s">
        <v>30</v>
      </c>
      <c r="G235" s="7">
        <v>315000</v>
      </c>
      <c r="H235" s="7">
        <v>154210</v>
      </c>
      <c r="I235" s="12">
        <f>H235/G235*100</f>
        <v>48.955555555555556</v>
      </c>
      <c r="J235" s="12">
        <f t="shared" si="3"/>
        <v>0.8242404619286603</v>
      </c>
      <c r="K235" s="7">
        <v>308415</v>
      </c>
      <c r="L235" s="7">
        <v>50180</v>
      </c>
      <c r="M235" s="7">
        <f>G235-L235</f>
        <v>264820</v>
      </c>
      <c r="N235" s="7">
        <v>152801.78125</v>
      </c>
      <c r="O235" s="22">
        <f>M235/N235</f>
        <v>1.7330949798728212</v>
      </c>
      <c r="P235" s="27">
        <v>2349</v>
      </c>
      <c r="Q235" s="32">
        <f>M235/P235</f>
        <v>112.73733503618561</v>
      </c>
      <c r="R235" s="37" t="s">
        <v>534</v>
      </c>
      <c r="S235" s="42">
        <f>ABS(O2406-O235)*100</f>
        <v>39.870784298347985</v>
      </c>
      <c r="T235" t="s">
        <v>32</v>
      </c>
      <c r="V235" s="7">
        <v>46575</v>
      </c>
      <c r="W235" t="s">
        <v>33</v>
      </c>
      <c r="X235" s="17" t="s">
        <v>34</v>
      </c>
      <c r="Z235" t="s">
        <v>535</v>
      </c>
      <c r="AA235">
        <v>401</v>
      </c>
      <c r="AB235">
        <v>49</v>
      </c>
    </row>
    <row r="236" spans="1:28" x14ac:dyDescent="0.25">
      <c r="A236" t="s">
        <v>558</v>
      </c>
      <c r="B236" t="s">
        <v>559</v>
      </c>
      <c r="C236" s="17">
        <v>43901</v>
      </c>
      <c r="D236" s="7">
        <v>415000</v>
      </c>
      <c r="E236" t="s">
        <v>29</v>
      </c>
      <c r="F236" t="s">
        <v>30</v>
      </c>
      <c r="G236" s="7">
        <v>415000</v>
      </c>
      <c r="H236" s="7">
        <v>182330</v>
      </c>
      <c r="I236" s="12">
        <f>H236/G236*100</f>
        <v>43.934939759036148</v>
      </c>
      <c r="J236" s="12">
        <f t="shared" si="3"/>
        <v>5.8448562584480683</v>
      </c>
      <c r="K236" s="7">
        <v>364653</v>
      </c>
      <c r="L236" s="7">
        <v>65156</v>
      </c>
      <c r="M236" s="7">
        <f>G236-L236</f>
        <v>349844</v>
      </c>
      <c r="N236" s="7">
        <v>251678.15625</v>
      </c>
      <c r="O236" s="22">
        <f>M236/N236</f>
        <v>1.3900451481871503</v>
      </c>
      <c r="P236" s="27">
        <v>3128</v>
      </c>
      <c r="Q236" s="32">
        <f>M236/P236</f>
        <v>111.84271099744245</v>
      </c>
      <c r="R236" s="37" t="s">
        <v>560</v>
      </c>
      <c r="S236" s="42">
        <f>ABS(O2406-O236)*100</f>
        <v>5.5658011297808896</v>
      </c>
      <c r="T236" t="s">
        <v>43</v>
      </c>
      <c r="V236" s="7">
        <v>54000</v>
      </c>
      <c r="W236" t="s">
        <v>33</v>
      </c>
      <c r="X236" s="17" t="s">
        <v>34</v>
      </c>
      <c r="Z236" t="s">
        <v>561</v>
      </c>
      <c r="AA236">
        <v>401</v>
      </c>
      <c r="AB236">
        <v>54</v>
      </c>
    </row>
    <row r="237" spans="1:28" x14ac:dyDescent="0.25">
      <c r="A237" t="s">
        <v>562</v>
      </c>
      <c r="B237" t="s">
        <v>563</v>
      </c>
      <c r="C237" s="17">
        <v>43980</v>
      </c>
      <c r="D237" s="7">
        <v>311000</v>
      </c>
      <c r="E237" t="s">
        <v>29</v>
      </c>
      <c r="F237" t="s">
        <v>30</v>
      </c>
      <c r="G237" s="7">
        <v>311000</v>
      </c>
      <c r="H237" s="7">
        <v>162130</v>
      </c>
      <c r="I237" s="12">
        <f>H237/G237*100</f>
        <v>52.131832797427656</v>
      </c>
      <c r="J237" s="12">
        <f t="shared" si="3"/>
        <v>2.3520367799434396</v>
      </c>
      <c r="K237" s="7">
        <v>324252</v>
      </c>
      <c r="L237" s="7">
        <v>57847</v>
      </c>
      <c r="M237" s="7">
        <f>G237-L237</f>
        <v>253153</v>
      </c>
      <c r="N237" s="7">
        <v>223869.75</v>
      </c>
      <c r="O237" s="22">
        <f>M237/N237</f>
        <v>1.1308048541618507</v>
      </c>
      <c r="P237" s="27">
        <v>2299</v>
      </c>
      <c r="Q237" s="32">
        <f>M237/P237</f>
        <v>110.11439756415832</v>
      </c>
      <c r="R237" s="37" t="s">
        <v>560</v>
      </c>
      <c r="S237" s="42">
        <f>ABS(O2406-O237)*100</f>
        <v>20.358228272749066</v>
      </c>
      <c r="T237" t="s">
        <v>32</v>
      </c>
      <c r="V237" s="7">
        <v>54000</v>
      </c>
      <c r="W237" t="s">
        <v>33</v>
      </c>
      <c r="X237" s="17" t="s">
        <v>34</v>
      </c>
      <c r="Z237" t="s">
        <v>561</v>
      </c>
      <c r="AA237">
        <v>401</v>
      </c>
      <c r="AB237">
        <v>64</v>
      </c>
    </row>
    <row r="238" spans="1:28" x14ac:dyDescent="0.25">
      <c r="A238" t="s">
        <v>564</v>
      </c>
      <c r="B238" t="s">
        <v>565</v>
      </c>
      <c r="C238" s="17">
        <v>43756</v>
      </c>
      <c r="D238" s="7">
        <v>299900</v>
      </c>
      <c r="E238" t="s">
        <v>29</v>
      </c>
      <c r="F238" t="s">
        <v>30</v>
      </c>
      <c r="G238" s="7">
        <v>299900</v>
      </c>
      <c r="H238" s="7">
        <v>159110</v>
      </c>
      <c r="I238" s="12">
        <f>H238/G238*100</f>
        <v>53.054351450483495</v>
      </c>
      <c r="J238" s="12">
        <f t="shared" si="3"/>
        <v>3.2745554329992785</v>
      </c>
      <c r="K238" s="7">
        <v>318210</v>
      </c>
      <c r="L238" s="7">
        <v>61268</v>
      </c>
      <c r="M238" s="7">
        <f>G238-L238</f>
        <v>238632</v>
      </c>
      <c r="N238" s="7">
        <v>215917.640625</v>
      </c>
      <c r="O238" s="22">
        <f>M238/N238</f>
        <v>1.1051991829349863</v>
      </c>
      <c r="P238" s="27">
        <v>2296</v>
      </c>
      <c r="Q238" s="32">
        <f>M238/P238</f>
        <v>103.93379790940766</v>
      </c>
      <c r="R238" s="37" t="s">
        <v>560</v>
      </c>
      <c r="S238" s="42">
        <f>ABS(O2406-O238)*100</f>
        <v>22.918795395435509</v>
      </c>
      <c r="T238" t="s">
        <v>32</v>
      </c>
      <c r="V238" s="7">
        <v>54000</v>
      </c>
      <c r="W238" t="s">
        <v>33</v>
      </c>
      <c r="X238" s="17" t="s">
        <v>34</v>
      </c>
      <c r="Z238" t="s">
        <v>561</v>
      </c>
      <c r="AA238">
        <v>401</v>
      </c>
      <c r="AB238">
        <v>64</v>
      </c>
    </row>
    <row r="239" spans="1:28" x14ac:dyDescent="0.25">
      <c r="A239" t="s">
        <v>566</v>
      </c>
      <c r="B239" t="s">
        <v>567</v>
      </c>
      <c r="C239" s="17">
        <v>43581</v>
      </c>
      <c r="D239" s="7">
        <v>281000</v>
      </c>
      <c r="E239" t="s">
        <v>29</v>
      </c>
      <c r="F239" t="s">
        <v>30</v>
      </c>
      <c r="G239" s="7">
        <v>281000</v>
      </c>
      <c r="H239" s="7">
        <v>147050</v>
      </c>
      <c r="I239" s="12">
        <f>H239/G239*100</f>
        <v>52.330960854092524</v>
      </c>
      <c r="J239" s="12">
        <f t="shared" si="3"/>
        <v>2.551164836608308</v>
      </c>
      <c r="K239" s="7">
        <v>294092</v>
      </c>
      <c r="L239" s="7">
        <v>57829</v>
      </c>
      <c r="M239" s="7">
        <f>G239-L239</f>
        <v>223171</v>
      </c>
      <c r="N239" s="7">
        <v>198540.34375</v>
      </c>
      <c r="O239" s="22">
        <f>M239/N239</f>
        <v>1.1240586965086283</v>
      </c>
      <c r="P239" s="27">
        <v>1870</v>
      </c>
      <c r="Q239" s="32">
        <f>M239/P239</f>
        <v>119.3427807486631</v>
      </c>
      <c r="R239" s="37" t="s">
        <v>560</v>
      </c>
      <c r="S239" s="42">
        <f>ABS(O2406-O239)*100</f>
        <v>21.032844038071307</v>
      </c>
      <c r="T239" t="s">
        <v>43</v>
      </c>
      <c r="V239" s="7">
        <v>54000</v>
      </c>
      <c r="W239" t="s">
        <v>33</v>
      </c>
      <c r="X239" s="17" t="s">
        <v>34</v>
      </c>
      <c r="Z239" t="s">
        <v>561</v>
      </c>
      <c r="AA239">
        <v>401</v>
      </c>
      <c r="AB239">
        <v>64</v>
      </c>
    </row>
    <row r="240" spans="1:28" x14ac:dyDescent="0.25">
      <c r="A240" t="s">
        <v>568</v>
      </c>
      <c r="B240" t="s">
        <v>569</v>
      </c>
      <c r="C240" s="17">
        <v>44210</v>
      </c>
      <c r="D240" s="7">
        <v>300000</v>
      </c>
      <c r="E240" t="s">
        <v>29</v>
      </c>
      <c r="F240" t="s">
        <v>30</v>
      </c>
      <c r="G240" s="7">
        <v>300000</v>
      </c>
      <c r="H240" s="7">
        <v>137100</v>
      </c>
      <c r="I240" s="12">
        <f>H240/G240*100</f>
        <v>45.7</v>
      </c>
      <c r="J240" s="12">
        <f t="shared" si="3"/>
        <v>4.0797960174842132</v>
      </c>
      <c r="K240" s="7">
        <v>274205</v>
      </c>
      <c r="L240" s="7">
        <v>50821</v>
      </c>
      <c r="M240" s="7">
        <f>G240-L240</f>
        <v>249179</v>
      </c>
      <c r="N240" s="7">
        <v>132179.875</v>
      </c>
      <c r="O240" s="22">
        <f>M240/N240</f>
        <v>1.885150821938665</v>
      </c>
      <c r="P240" s="27">
        <v>2024</v>
      </c>
      <c r="Q240" s="32">
        <f>M240/P240</f>
        <v>123.11215415019763</v>
      </c>
      <c r="R240" s="37" t="s">
        <v>534</v>
      </c>
      <c r="S240" s="42">
        <f>ABS(O2406-O240)*100</f>
        <v>55.076368504932361</v>
      </c>
      <c r="T240" t="s">
        <v>236</v>
      </c>
      <c r="V240" s="7">
        <v>46575</v>
      </c>
      <c r="W240" t="s">
        <v>33</v>
      </c>
      <c r="X240" s="17" t="s">
        <v>34</v>
      </c>
      <c r="Z240" t="s">
        <v>535</v>
      </c>
      <c r="AA240">
        <v>401</v>
      </c>
      <c r="AB240">
        <v>49</v>
      </c>
    </row>
    <row r="241" spans="1:28" x14ac:dyDescent="0.25">
      <c r="A241" t="s">
        <v>570</v>
      </c>
      <c r="B241" t="s">
        <v>571</v>
      </c>
      <c r="C241" s="17">
        <v>44203</v>
      </c>
      <c r="D241" s="7">
        <v>209000</v>
      </c>
      <c r="E241" t="s">
        <v>29</v>
      </c>
      <c r="F241" t="s">
        <v>30</v>
      </c>
      <c r="G241" s="7">
        <v>209000</v>
      </c>
      <c r="H241" s="7">
        <v>123270</v>
      </c>
      <c r="I241" s="12">
        <f>H241/G241*100</f>
        <v>58.980861244019131</v>
      </c>
      <c r="J241" s="12">
        <f t="shared" si="3"/>
        <v>9.2010652265349151</v>
      </c>
      <c r="K241" s="7">
        <v>246546</v>
      </c>
      <c r="L241" s="7">
        <v>48913</v>
      </c>
      <c r="M241" s="7">
        <f>G241-L241</f>
        <v>160087</v>
      </c>
      <c r="N241" s="7">
        <v>116942.6015625</v>
      </c>
      <c r="O241" s="22">
        <f>M241/N241</f>
        <v>1.3689365369081641</v>
      </c>
      <c r="P241" s="27">
        <v>1776</v>
      </c>
      <c r="Q241" s="32">
        <f>M241/P241</f>
        <v>90.139076576576571</v>
      </c>
      <c r="R241" s="37" t="s">
        <v>534</v>
      </c>
      <c r="S241" s="42">
        <f>ABS(O2406-O241)*100</f>
        <v>3.4549400018822674</v>
      </c>
      <c r="T241" t="s">
        <v>236</v>
      </c>
      <c r="V241" s="7">
        <v>46575</v>
      </c>
      <c r="W241" t="s">
        <v>33</v>
      </c>
      <c r="X241" s="17" t="s">
        <v>34</v>
      </c>
      <c r="Z241" t="s">
        <v>535</v>
      </c>
      <c r="AA241">
        <v>401</v>
      </c>
      <c r="AB241">
        <v>49</v>
      </c>
    </row>
    <row r="242" spans="1:28" x14ac:dyDescent="0.25">
      <c r="A242" t="s">
        <v>572</v>
      </c>
      <c r="B242" t="s">
        <v>573</v>
      </c>
      <c r="C242" s="17">
        <v>43574</v>
      </c>
      <c r="D242" s="7">
        <v>253000</v>
      </c>
      <c r="E242" t="s">
        <v>29</v>
      </c>
      <c r="F242" t="s">
        <v>30</v>
      </c>
      <c r="G242" s="7">
        <v>253000</v>
      </c>
      <c r="H242" s="7">
        <v>115300</v>
      </c>
      <c r="I242" s="12">
        <f>H242/G242*100</f>
        <v>45.573122529644266</v>
      </c>
      <c r="J242" s="12">
        <f t="shared" si="3"/>
        <v>4.2066734878399501</v>
      </c>
      <c r="K242" s="7">
        <v>230594</v>
      </c>
      <c r="L242" s="7">
        <v>48913</v>
      </c>
      <c r="M242" s="7">
        <f>G242-L242</f>
        <v>204087</v>
      </c>
      <c r="N242" s="7">
        <v>107503.546875</v>
      </c>
      <c r="O242" s="22">
        <f>M242/N242</f>
        <v>1.8984210840717901</v>
      </c>
      <c r="P242" s="27">
        <v>1616</v>
      </c>
      <c r="Q242" s="32">
        <f>M242/P242</f>
        <v>126.29146039603961</v>
      </c>
      <c r="R242" s="37" t="s">
        <v>534</v>
      </c>
      <c r="S242" s="42">
        <f>ABS(O2406-O242)*100</f>
        <v>56.403394718244868</v>
      </c>
      <c r="T242" t="s">
        <v>236</v>
      </c>
      <c r="V242" s="7">
        <v>46575</v>
      </c>
      <c r="W242" t="s">
        <v>33</v>
      </c>
      <c r="X242" s="17" t="s">
        <v>34</v>
      </c>
      <c r="Z242" t="s">
        <v>535</v>
      </c>
      <c r="AA242">
        <v>401</v>
      </c>
      <c r="AB242">
        <v>49</v>
      </c>
    </row>
    <row r="243" spans="1:28" x14ac:dyDescent="0.25">
      <c r="A243" t="s">
        <v>574</v>
      </c>
      <c r="B243" t="s">
        <v>575</v>
      </c>
      <c r="C243" s="17">
        <v>44036</v>
      </c>
      <c r="D243" s="7">
        <v>290000</v>
      </c>
      <c r="E243" t="s">
        <v>29</v>
      </c>
      <c r="F243" t="s">
        <v>30</v>
      </c>
      <c r="G243" s="7">
        <v>290000</v>
      </c>
      <c r="H243" s="7">
        <v>129790</v>
      </c>
      <c r="I243" s="12">
        <f>H243/G243*100</f>
        <v>44.755172413793105</v>
      </c>
      <c r="J243" s="12">
        <f t="shared" si="3"/>
        <v>5.0246236036911114</v>
      </c>
      <c r="K243" s="7">
        <v>259584</v>
      </c>
      <c r="L243" s="7">
        <v>61476</v>
      </c>
      <c r="M243" s="7">
        <f>G243-L243</f>
        <v>228524</v>
      </c>
      <c r="N243" s="7">
        <v>117223.671875</v>
      </c>
      <c r="O243" s="22">
        <f>M243/N243</f>
        <v>1.949469730343234</v>
      </c>
      <c r="P243" s="27">
        <v>1732</v>
      </c>
      <c r="Q243" s="32">
        <f>M243/P243</f>
        <v>131.94226327944574</v>
      </c>
      <c r="R243" s="37" t="s">
        <v>534</v>
      </c>
      <c r="S243" s="42">
        <f>ABS(O2406-O243)*100</f>
        <v>61.508259345389263</v>
      </c>
      <c r="T243" t="s">
        <v>236</v>
      </c>
      <c r="V243" s="7">
        <v>46575</v>
      </c>
      <c r="W243" t="s">
        <v>33</v>
      </c>
      <c r="X243" s="17" t="s">
        <v>34</v>
      </c>
      <c r="Z243" t="s">
        <v>535</v>
      </c>
      <c r="AA243">
        <v>401</v>
      </c>
      <c r="AB243">
        <v>49</v>
      </c>
    </row>
    <row r="244" spans="1:28" x14ac:dyDescent="0.25">
      <c r="A244" t="s">
        <v>576</v>
      </c>
      <c r="B244" t="s">
        <v>577</v>
      </c>
      <c r="C244" s="17">
        <v>43931</v>
      </c>
      <c r="D244" s="7">
        <v>307000</v>
      </c>
      <c r="E244" t="s">
        <v>29</v>
      </c>
      <c r="F244" t="s">
        <v>30</v>
      </c>
      <c r="G244" s="7">
        <v>307000</v>
      </c>
      <c r="H244" s="7">
        <v>161560</v>
      </c>
      <c r="I244" s="12">
        <f>H244/G244*100</f>
        <v>52.625407166123786</v>
      </c>
      <c r="J244" s="12">
        <f t="shared" si="3"/>
        <v>2.8456111486395699</v>
      </c>
      <c r="K244" s="7">
        <v>323113</v>
      </c>
      <c r="L244" s="7">
        <v>53402</v>
      </c>
      <c r="M244" s="7">
        <f>G244-L244</f>
        <v>253598</v>
      </c>
      <c r="N244" s="7">
        <v>159592.3125</v>
      </c>
      <c r="O244" s="22">
        <f>M244/N244</f>
        <v>1.5890364393335048</v>
      </c>
      <c r="P244" s="27">
        <v>2333</v>
      </c>
      <c r="Q244" s="32">
        <f>M244/P244</f>
        <v>108.70038576939562</v>
      </c>
      <c r="R244" s="37" t="s">
        <v>534</v>
      </c>
      <c r="S244" s="42">
        <f>ABS(O2406-O244)*100</f>
        <v>25.46493024441634</v>
      </c>
      <c r="T244" t="s">
        <v>236</v>
      </c>
      <c r="V244" s="7">
        <v>46575</v>
      </c>
      <c r="W244" t="s">
        <v>33</v>
      </c>
      <c r="X244" s="17" t="s">
        <v>34</v>
      </c>
      <c r="Z244" t="s">
        <v>535</v>
      </c>
      <c r="AA244">
        <v>401</v>
      </c>
      <c r="AB244">
        <v>51</v>
      </c>
    </row>
    <row r="245" spans="1:28" x14ac:dyDescent="0.25">
      <c r="A245" t="s">
        <v>578</v>
      </c>
      <c r="B245" t="s">
        <v>579</v>
      </c>
      <c r="C245" s="17">
        <v>44253</v>
      </c>
      <c r="D245" s="7">
        <v>239000</v>
      </c>
      <c r="E245" t="s">
        <v>29</v>
      </c>
      <c r="F245" t="s">
        <v>30</v>
      </c>
      <c r="G245" s="7">
        <v>239000</v>
      </c>
      <c r="H245" s="7">
        <v>104100</v>
      </c>
      <c r="I245" s="12">
        <f>H245/G245*100</f>
        <v>43.556485355648533</v>
      </c>
      <c r="J245" s="12">
        <f t="shared" si="3"/>
        <v>6.2233106618356828</v>
      </c>
      <c r="K245" s="7">
        <v>208203</v>
      </c>
      <c r="L245" s="7">
        <v>46674</v>
      </c>
      <c r="M245" s="7">
        <f>G245-L245</f>
        <v>192326</v>
      </c>
      <c r="N245" s="7">
        <v>95017.0625</v>
      </c>
      <c r="O245" s="22">
        <f>M245/N245</f>
        <v>2.0241206678011121</v>
      </c>
      <c r="P245" s="27">
        <v>1460</v>
      </c>
      <c r="Q245" s="32">
        <f>M245/P245</f>
        <v>131.73013698630137</v>
      </c>
      <c r="R245" s="37" t="s">
        <v>580</v>
      </c>
      <c r="S245" s="42">
        <f>ABS(O2406-O245)*100</f>
        <v>68.973353091177074</v>
      </c>
      <c r="T245" t="s">
        <v>147</v>
      </c>
      <c r="V245" s="7">
        <v>45000</v>
      </c>
      <c r="W245" t="s">
        <v>33</v>
      </c>
      <c r="X245" s="17" t="s">
        <v>34</v>
      </c>
      <c r="Z245" t="s">
        <v>581</v>
      </c>
      <c r="AA245">
        <v>401</v>
      </c>
      <c r="AB245">
        <v>55</v>
      </c>
    </row>
    <row r="246" spans="1:28" x14ac:dyDescent="0.25">
      <c r="A246" t="s">
        <v>582</v>
      </c>
      <c r="B246" t="s">
        <v>583</v>
      </c>
      <c r="C246" s="17">
        <v>43565</v>
      </c>
      <c r="D246" s="7">
        <v>244000</v>
      </c>
      <c r="E246" t="s">
        <v>29</v>
      </c>
      <c r="F246" t="s">
        <v>30</v>
      </c>
      <c r="G246" s="7">
        <v>244000</v>
      </c>
      <c r="H246" s="7">
        <v>129260</v>
      </c>
      <c r="I246" s="12">
        <f>H246/G246*100</f>
        <v>52.97540983606558</v>
      </c>
      <c r="J246" s="12">
        <f t="shared" si="3"/>
        <v>3.1956138185813643</v>
      </c>
      <c r="K246" s="7">
        <v>258523</v>
      </c>
      <c r="L246" s="7">
        <v>45548</v>
      </c>
      <c r="M246" s="7">
        <f>G246-L246</f>
        <v>198452</v>
      </c>
      <c r="N246" s="7">
        <v>200919.8125</v>
      </c>
      <c r="O246" s="22">
        <f>M246/N246</f>
        <v>0.98771742582628574</v>
      </c>
      <c r="P246" s="27">
        <v>2043</v>
      </c>
      <c r="Q246" s="32">
        <f>M246/P246</f>
        <v>97.137542829172787</v>
      </c>
      <c r="R246" s="37" t="s">
        <v>584</v>
      </c>
      <c r="S246" s="42">
        <f>ABS(O2406-O246)*100</f>
        <v>34.666971106305567</v>
      </c>
      <c r="T246" t="s">
        <v>32</v>
      </c>
      <c r="V246" s="7">
        <v>42543</v>
      </c>
      <c r="W246" t="s">
        <v>33</v>
      </c>
      <c r="X246" s="17" t="s">
        <v>34</v>
      </c>
      <c r="Z246" t="s">
        <v>585</v>
      </c>
      <c r="AA246">
        <v>407</v>
      </c>
      <c r="AB246">
        <v>67</v>
      </c>
    </row>
    <row r="247" spans="1:28" x14ac:dyDescent="0.25">
      <c r="A247" t="s">
        <v>586</v>
      </c>
      <c r="B247" t="s">
        <v>587</v>
      </c>
      <c r="C247" s="17">
        <v>43791</v>
      </c>
      <c r="D247" s="7">
        <v>248000</v>
      </c>
      <c r="E247" t="s">
        <v>29</v>
      </c>
      <c r="F247" t="s">
        <v>30</v>
      </c>
      <c r="G247" s="7">
        <v>248000</v>
      </c>
      <c r="H247" s="7">
        <v>123020</v>
      </c>
      <c r="I247" s="12">
        <f>H247/G247*100</f>
        <v>49.604838709677416</v>
      </c>
      <c r="J247" s="12">
        <f t="shared" si="3"/>
        <v>0.17495730780679963</v>
      </c>
      <c r="K247" s="7">
        <v>246030</v>
      </c>
      <c r="L247" s="7">
        <v>44444</v>
      </c>
      <c r="M247" s="7">
        <f>G247-L247</f>
        <v>203556</v>
      </c>
      <c r="N247" s="7">
        <v>190175.46875</v>
      </c>
      <c r="O247" s="22">
        <f>M247/N247</f>
        <v>1.0703588708782925</v>
      </c>
      <c r="P247" s="27">
        <v>1590</v>
      </c>
      <c r="Q247" s="32">
        <f>M247/P247</f>
        <v>128.02264150943395</v>
      </c>
      <c r="R247" s="37" t="s">
        <v>584</v>
      </c>
      <c r="S247" s="42">
        <f>ABS(O2406-O247)*100</f>
        <v>26.402826601104891</v>
      </c>
      <c r="T247" t="s">
        <v>43</v>
      </c>
      <c r="V247" s="7">
        <v>42543</v>
      </c>
      <c r="W247" t="s">
        <v>33</v>
      </c>
      <c r="X247" s="17" t="s">
        <v>34</v>
      </c>
      <c r="Z247" t="s">
        <v>585</v>
      </c>
      <c r="AA247">
        <v>407</v>
      </c>
      <c r="AB247">
        <v>67</v>
      </c>
    </row>
    <row r="248" spans="1:28" x14ac:dyDescent="0.25">
      <c r="A248" t="s">
        <v>588</v>
      </c>
      <c r="B248" t="s">
        <v>589</v>
      </c>
      <c r="C248" s="17">
        <v>43913</v>
      </c>
      <c r="D248" s="7">
        <v>265000</v>
      </c>
      <c r="E248" t="s">
        <v>29</v>
      </c>
      <c r="F248" t="s">
        <v>30</v>
      </c>
      <c r="G248" s="7">
        <v>265000</v>
      </c>
      <c r="H248" s="7">
        <v>131250</v>
      </c>
      <c r="I248" s="12">
        <f>H248/G248*100</f>
        <v>49.528301886792455</v>
      </c>
      <c r="J248" s="12">
        <f t="shared" si="3"/>
        <v>0.25149413069176063</v>
      </c>
      <c r="K248" s="7">
        <v>262493</v>
      </c>
      <c r="L248" s="7">
        <v>45115</v>
      </c>
      <c r="M248" s="7">
        <f>G248-L248</f>
        <v>219885</v>
      </c>
      <c r="N248" s="7">
        <v>205073.578125</v>
      </c>
      <c r="O248" s="22">
        <f>M248/N248</f>
        <v>1.0722249156152719</v>
      </c>
      <c r="P248" s="27">
        <v>2043</v>
      </c>
      <c r="Q248" s="32">
        <f>M248/P248</f>
        <v>107.62848751835536</v>
      </c>
      <c r="R248" s="37" t="s">
        <v>584</v>
      </c>
      <c r="S248" s="42">
        <f>ABS(O2406-O248)*100</f>
        <v>26.216222127406951</v>
      </c>
      <c r="T248" t="s">
        <v>32</v>
      </c>
      <c r="V248" s="7">
        <v>42543</v>
      </c>
      <c r="W248" t="s">
        <v>33</v>
      </c>
      <c r="X248" s="17" t="s">
        <v>34</v>
      </c>
      <c r="Z248" t="s">
        <v>585</v>
      </c>
      <c r="AA248">
        <v>407</v>
      </c>
      <c r="AB248">
        <v>67</v>
      </c>
    </row>
    <row r="249" spans="1:28" x14ac:dyDescent="0.25">
      <c r="A249" t="s">
        <v>590</v>
      </c>
      <c r="B249" t="s">
        <v>591</v>
      </c>
      <c r="C249" s="17">
        <v>43937</v>
      </c>
      <c r="D249" s="7">
        <v>277500</v>
      </c>
      <c r="E249" t="s">
        <v>29</v>
      </c>
      <c r="F249" t="s">
        <v>30</v>
      </c>
      <c r="G249" s="7">
        <v>277500</v>
      </c>
      <c r="H249" s="7">
        <v>130160</v>
      </c>
      <c r="I249" s="12">
        <f>H249/G249*100</f>
        <v>46.904504504504509</v>
      </c>
      <c r="J249" s="12">
        <f t="shared" si="3"/>
        <v>2.8752915129797074</v>
      </c>
      <c r="K249" s="7">
        <v>260310</v>
      </c>
      <c r="L249" s="7">
        <v>45548</v>
      </c>
      <c r="M249" s="7">
        <f>G249-L249</f>
        <v>231952</v>
      </c>
      <c r="N249" s="7">
        <v>202605.65625</v>
      </c>
      <c r="O249" s="22">
        <f>M249/N249</f>
        <v>1.1448446420162566</v>
      </c>
      <c r="P249" s="27">
        <v>2043</v>
      </c>
      <c r="Q249" s="32">
        <f>M249/P249</f>
        <v>113.53499755261869</v>
      </c>
      <c r="R249" s="37" t="s">
        <v>584</v>
      </c>
      <c r="S249" s="42">
        <f>ABS(O2406-O249)*100</f>
        <v>18.954249487308484</v>
      </c>
      <c r="T249" t="s">
        <v>32</v>
      </c>
      <c r="V249" s="7">
        <v>42543</v>
      </c>
      <c r="W249" t="s">
        <v>33</v>
      </c>
      <c r="X249" s="17" t="s">
        <v>34</v>
      </c>
      <c r="Z249" t="s">
        <v>585</v>
      </c>
      <c r="AA249">
        <v>407</v>
      </c>
      <c r="AB249">
        <v>67</v>
      </c>
    </row>
    <row r="250" spans="1:28" x14ac:dyDescent="0.25">
      <c r="A250" t="s">
        <v>592</v>
      </c>
      <c r="B250" t="s">
        <v>593</v>
      </c>
      <c r="C250" s="17">
        <v>43665</v>
      </c>
      <c r="D250" s="7">
        <v>230000</v>
      </c>
      <c r="E250" t="s">
        <v>29</v>
      </c>
      <c r="F250" t="s">
        <v>30</v>
      </c>
      <c r="G250" s="7">
        <v>230000</v>
      </c>
      <c r="H250" s="7">
        <v>121570</v>
      </c>
      <c r="I250" s="12">
        <f>H250/G250*100</f>
        <v>52.856521739130436</v>
      </c>
      <c r="J250" s="12">
        <f t="shared" si="3"/>
        <v>3.0767257216462198</v>
      </c>
      <c r="K250" s="7">
        <v>243136</v>
      </c>
      <c r="L250" s="7">
        <v>44444</v>
      </c>
      <c r="M250" s="7">
        <f>G250-L250</f>
        <v>185556</v>
      </c>
      <c r="N250" s="7">
        <v>187445.28125</v>
      </c>
      <c r="O250" s="22">
        <f>M250/N250</f>
        <v>0.98992089191362342</v>
      </c>
      <c r="P250" s="27">
        <v>1575</v>
      </c>
      <c r="Q250" s="32">
        <f>M250/P250</f>
        <v>117.81333333333333</v>
      </c>
      <c r="R250" s="37" t="s">
        <v>584</v>
      </c>
      <c r="S250" s="42">
        <f>ABS(O2406-O250)*100</f>
        <v>34.446624497571797</v>
      </c>
      <c r="T250" t="s">
        <v>43</v>
      </c>
      <c r="V250" s="7">
        <v>42543</v>
      </c>
      <c r="W250" t="s">
        <v>33</v>
      </c>
      <c r="X250" s="17" t="s">
        <v>34</v>
      </c>
      <c r="Z250" t="s">
        <v>585</v>
      </c>
      <c r="AA250">
        <v>407</v>
      </c>
      <c r="AB250">
        <v>67</v>
      </c>
    </row>
    <row r="251" spans="1:28" x14ac:dyDescent="0.25">
      <c r="A251" t="s">
        <v>594</v>
      </c>
      <c r="B251" t="s">
        <v>595</v>
      </c>
      <c r="C251" s="17">
        <v>43657</v>
      </c>
      <c r="D251" s="7">
        <v>222000</v>
      </c>
      <c r="E251" t="s">
        <v>29</v>
      </c>
      <c r="F251" t="s">
        <v>30</v>
      </c>
      <c r="G251" s="7">
        <v>222000</v>
      </c>
      <c r="H251" s="7">
        <v>121220</v>
      </c>
      <c r="I251" s="12">
        <f>H251/G251*100</f>
        <v>54.603603603603602</v>
      </c>
      <c r="J251" s="12">
        <f t="shared" si="3"/>
        <v>4.8238075861193863</v>
      </c>
      <c r="K251" s="7">
        <v>242439</v>
      </c>
      <c r="L251" s="7">
        <v>44877</v>
      </c>
      <c r="M251" s="7">
        <f>G251-L251</f>
        <v>177123</v>
      </c>
      <c r="N251" s="7">
        <v>186379.25</v>
      </c>
      <c r="O251" s="22">
        <f>M251/N251</f>
        <v>0.95033647790727782</v>
      </c>
      <c r="P251" s="27">
        <v>1590</v>
      </c>
      <c r="Q251" s="32">
        <f>M251/P251</f>
        <v>111.39811320754717</v>
      </c>
      <c r="R251" s="37" t="s">
        <v>584</v>
      </c>
      <c r="S251" s="42">
        <f>ABS(O2406-O251)*100</f>
        <v>38.40506589820636</v>
      </c>
      <c r="T251" t="s">
        <v>43</v>
      </c>
      <c r="V251" s="7">
        <v>42543</v>
      </c>
      <c r="W251" t="s">
        <v>33</v>
      </c>
      <c r="X251" s="17" t="s">
        <v>34</v>
      </c>
      <c r="Z251" t="s">
        <v>585</v>
      </c>
      <c r="AA251">
        <v>407</v>
      </c>
      <c r="AB251">
        <v>67</v>
      </c>
    </row>
    <row r="252" spans="1:28" x14ac:dyDescent="0.25">
      <c r="A252" t="s">
        <v>596</v>
      </c>
      <c r="B252" t="s">
        <v>597</v>
      </c>
      <c r="C252" s="17">
        <v>43728</v>
      </c>
      <c r="D252" s="7">
        <v>365000</v>
      </c>
      <c r="E252" t="s">
        <v>29</v>
      </c>
      <c r="F252" t="s">
        <v>30</v>
      </c>
      <c r="G252" s="7">
        <v>365000</v>
      </c>
      <c r="H252" s="7">
        <v>201620</v>
      </c>
      <c r="I252" s="12">
        <f>H252/G252*100</f>
        <v>55.238356164383561</v>
      </c>
      <c r="J252" s="12">
        <f t="shared" si="3"/>
        <v>5.4585601468993445</v>
      </c>
      <c r="K252" s="7">
        <v>403242</v>
      </c>
      <c r="L252" s="7">
        <v>76765</v>
      </c>
      <c r="M252" s="7">
        <f>G252-L252</f>
        <v>288235</v>
      </c>
      <c r="N252" s="7">
        <v>351050.53125</v>
      </c>
      <c r="O252" s="22">
        <f>M252/N252</f>
        <v>0.82106413277219614</v>
      </c>
      <c r="P252" s="27">
        <v>2307</v>
      </c>
      <c r="Q252" s="32">
        <f>M252/P252</f>
        <v>124.93931512787169</v>
      </c>
      <c r="R252" s="37" t="s">
        <v>598</v>
      </c>
      <c r="S252" s="42">
        <f>ABS(O2406-O252)*100</f>
        <v>51.332300411714527</v>
      </c>
      <c r="T252" t="s">
        <v>492</v>
      </c>
      <c r="V252" s="7">
        <v>66815</v>
      </c>
      <c r="W252" t="s">
        <v>33</v>
      </c>
      <c r="X252" s="17" t="s">
        <v>34</v>
      </c>
      <c r="Z252" t="s">
        <v>599</v>
      </c>
      <c r="AA252">
        <v>401</v>
      </c>
      <c r="AB252">
        <v>66</v>
      </c>
    </row>
    <row r="253" spans="1:28" x14ac:dyDescent="0.25">
      <c r="A253" t="s">
        <v>600</v>
      </c>
      <c r="B253" t="s">
        <v>601</v>
      </c>
      <c r="C253" s="17">
        <v>44095</v>
      </c>
      <c r="D253" s="7">
        <v>430000</v>
      </c>
      <c r="E253" t="s">
        <v>29</v>
      </c>
      <c r="F253" t="s">
        <v>30</v>
      </c>
      <c r="G253" s="7">
        <v>430000</v>
      </c>
      <c r="H253" s="7">
        <v>179520</v>
      </c>
      <c r="I253" s="12">
        <f>H253/G253*100</f>
        <v>41.748837209302323</v>
      </c>
      <c r="J253" s="12">
        <f t="shared" si="3"/>
        <v>8.030958808181893</v>
      </c>
      <c r="K253" s="7">
        <v>359037</v>
      </c>
      <c r="L253" s="7">
        <v>71378</v>
      </c>
      <c r="M253" s="7">
        <f>G253-L253</f>
        <v>358622</v>
      </c>
      <c r="N253" s="7">
        <v>309310.75</v>
      </c>
      <c r="O253" s="22">
        <f>M253/N253</f>
        <v>1.1594230074447784</v>
      </c>
      <c r="P253" s="27">
        <v>2552</v>
      </c>
      <c r="Q253" s="32">
        <f>M253/P253</f>
        <v>140.52586206896552</v>
      </c>
      <c r="R253" s="37" t="s">
        <v>598</v>
      </c>
      <c r="S253" s="42">
        <f>ABS(O2406-O253)*100</f>
        <v>17.496412944456296</v>
      </c>
      <c r="T253" t="s">
        <v>32</v>
      </c>
      <c r="V253" s="7">
        <v>66815</v>
      </c>
      <c r="W253" t="s">
        <v>33</v>
      </c>
      <c r="X253" s="17" t="s">
        <v>34</v>
      </c>
      <c r="Z253" t="s">
        <v>599</v>
      </c>
      <c r="AA253">
        <v>401</v>
      </c>
      <c r="AB253">
        <v>64</v>
      </c>
    </row>
    <row r="254" spans="1:28" x14ac:dyDescent="0.25">
      <c r="A254" t="s">
        <v>602</v>
      </c>
      <c r="B254" t="s">
        <v>603</v>
      </c>
      <c r="C254" s="17">
        <v>43700</v>
      </c>
      <c r="D254" s="7">
        <v>400000</v>
      </c>
      <c r="E254" t="s">
        <v>29</v>
      </c>
      <c r="F254" t="s">
        <v>30</v>
      </c>
      <c r="G254" s="7">
        <v>400000</v>
      </c>
      <c r="H254" s="7">
        <v>174950</v>
      </c>
      <c r="I254" s="12">
        <f>H254/G254*100</f>
        <v>43.737500000000004</v>
      </c>
      <c r="J254" s="12">
        <f t="shared" si="3"/>
        <v>6.0422960174842117</v>
      </c>
      <c r="K254" s="7">
        <v>349900</v>
      </c>
      <c r="L254" s="7">
        <v>78779</v>
      </c>
      <c r="M254" s="7">
        <f>G254-L254</f>
        <v>321221</v>
      </c>
      <c r="N254" s="7">
        <v>291527.96875</v>
      </c>
      <c r="O254" s="22">
        <f>M254/N254</f>
        <v>1.1018531133644445</v>
      </c>
      <c r="P254" s="27">
        <v>2598</v>
      </c>
      <c r="Q254" s="32">
        <f>M254/P254</f>
        <v>123.64164742109315</v>
      </c>
      <c r="R254" s="37" t="s">
        <v>598</v>
      </c>
      <c r="S254" s="42">
        <f>ABS(O2406-O254)*100</f>
        <v>23.253402352489694</v>
      </c>
      <c r="T254" t="s">
        <v>236</v>
      </c>
      <c r="V254" s="7">
        <v>72163</v>
      </c>
      <c r="W254" t="s">
        <v>33</v>
      </c>
      <c r="X254" s="17" t="s">
        <v>34</v>
      </c>
      <c r="Z254" t="s">
        <v>599</v>
      </c>
      <c r="AA254">
        <v>401</v>
      </c>
      <c r="AB254">
        <v>60</v>
      </c>
    </row>
    <row r="255" spans="1:28" x14ac:dyDescent="0.25">
      <c r="A255" t="s">
        <v>604</v>
      </c>
      <c r="B255" t="s">
        <v>605</v>
      </c>
      <c r="C255" s="17">
        <v>43760</v>
      </c>
      <c r="D255" s="7">
        <v>334200</v>
      </c>
      <c r="E255" t="s">
        <v>29</v>
      </c>
      <c r="F255" t="s">
        <v>30</v>
      </c>
      <c r="G255" s="7">
        <v>334200</v>
      </c>
      <c r="H255" s="7">
        <v>192530</v>
      </c>
      <c r="I255" s="12">
        <f>H255/G255*100</f>
        <v>57.609216038300417</v>
      </c>
      <c r="J255" s="12">
        <f t="shared" si="3"/>
        <v>7.829420020816201</v>
      </c>
      <c r="K255" s="7">
        <v>385054</v>
      </c>
      <c r="L255" s="7">
        <v>51567</v>
      </c>
      <c r="M255" s="7">
        <f>G255-L255</f>
        <v>282633</v>
      </c>
      <c r="N255" s="7">
        <v>358588.1875</v>
      </c>
      <c r="O255" s="22">
        <f>M255/N255</f>
        <v>0.78818268379239342</v>
      </c>
      <c r="P255" s="27">
        <v>3490</v>
      </c>
      <c r="Q255" s="32">
        <f>M255/P255</f>
        <v>80.983667621776505</v>
      </c>
      <c r="R255" s="37" t="s">
        <v>598</v>
      </c>
      <c r="S255" s="42">
        <f>ABS(O2406-O255)*100</f>
        <v>54.620445309694801</v>
      </c>
      <c r="T255" t="s">
        <v>32</v>
      </c>
      <c r="V255" s="7">
        <v>66815</v>
      </c>
      <c r="W255" t="s">
        <v>33</v>
      </c>
      <c r="X255" s="17" t="s">
        <v>34</v>
      </c>
      <c r="Z255" t="s">
        <v>599</v>
      </c>
      <c r="AA255">
        <v>401</v>
      </c>
      <c r="AB255">
        <v>60</v>
      </c>
    </row>
    <row r="256" spans="1:28" x14ac:dyDescent="0.25">
      <c r="A256" t="s">
        <v>606</v>
      </c>
      <c r="B256" t="s">
        <v>607</v>
      </c>
      <c r="C256" s="17">
        <v>43959</v>
      </c>
      <c r="D256" s="7">
        <v>310000</v>
      </c>
      <c r="E256" t="s">
        <v>29</v>
      </c>
      <c r="F256" t="s">
        <v>30</v>
      </c>
      <c r="G256" s="7">
        <v>310000</v>
      </c>
      <c r="H256" s="7">
        <v>184220</v>
      </c>
      <c r="I256" s="12">
        <f>H256/G256*100</f>
        <v>59.425806451612907</v>
      </c>
      <c r="J256" s="12">
        <f t="shared" si="3"/>
        <v>9.6460104341286907</v>
      </c>
      <c r="K256" s="7">
        <v>368447</v>
      </c>
      <c r="L256" s="7">
        <v>81017</v>
      </c>
      <c r="M256" s="7">
        <f>G256-L256</f>
        <v>228983</v>
      </c>
      <c r="N256" s="7">
        <v>309064.53125</v>
      </c>
      <c r="O256" s="22">
        <f>M256/N256</f>
        <v>0.74089058059780188</v>
      </c>
      <c r="P256" s="27">
        <v>3032</v>
      </c>
      <c r="Q256" s="32">
        <f>M256/P256</f>
        <v>75.52209762532982</v>
      </c>
      <c r="R256" s="37" t="s">
        <v>598</v>
      </c>
      <c r="S256" s="42">
        <f>ABS(O2406-O256)*100</f>
        <v>59.349655629153951</v>
      </c>
      <c r="T256" t="s">
        <v>32</v>
      </c>
      <c r="V256" s="7">
        <v>66815</v>
      </c>
      <c r="W256" t="s">
        <v>33</v>
      </c>
      <c r="X256" s="17" t="s">
        <v>34</v>
      </c>
      <c r="Z256" t="s">
        <v>599</v>
      </c>
      <c r="AA256">
        <v>401</v>
      </c>
      <c r="AB256">
        <v>60</v>
      </c>
    </row>
    <row r="257" spans="1:28" x14ac:dyDescent="0.25">
      <c r="A257" t="s">
        <v>608</v>
      </c>
      <c r="B257" t="s">
        <v>609</v>
      </c>
      <c r="C257" s="17">
        <v>43902</v>
      </c>
      <c r="D257" s="7">
        <v>390000</v>
      </c>
      <c r="E257" t="s">
        <v>29</v>
      </c>
      <c r="F257" t="s">
        <v>30</v>
      </c>
      <c r="G257" s="7">
        <v>390000</v>
      </c>
      <c r="H257" s="7">
        <v>185170</v>
      </c>
      <c r="I257" s="12">
        <f>H257/G257*100</f>
        <v>47.47948717948718</v>
      </c>
      <c r="J257" s="12">
        <f t="shared" si="3"/>
        <v>2.3003088379970364</v>
      </c>
      <c r="K257" s="7">
        <v>370347</v>
      </c>
      <c r="L257" s="7">
        <v>84577</v>
      </c>
      <c r="M257" s="7">
        <f>G257-L257</f>
        <v>305423</v>
      </c>
      <c r="N257" s="7">
        <v>307279.5625</v>
      </c>
      <c r="O257" s="22">
        <f>M257/N257</f>
        <v>0.99395806709403267</v>
      </c>
      <c r="P257" s="27">
        <v>3187</v>
      </c>
      <c r="Q257" s="32">
        <f>M257/P257</f>
        <v>95.834013178537816</v>
      </c>
      <c r="R257" s="37" t="s">
        <v>598</v>
      </c>
      <c r="S257" s="42">
        <f>ABS(O2406-O257)*100</f>
        <v>34.042906979530876</v>
      </c>
      <c r="T257" t="s">
        <v>32</v>
      </c>
      <c r="V257" s="7">
        <v>66815</v>
      </c>
      <c r="W257" t="s">
        <v>33</v>
      </c>
      <c r="X257" s="17" t="s">
        <v>34</v>
      </c>
      <c r="Z257" t="s">
        <v>599</v>
      </c>
      <c r="AA257">
        <v>401</v>
      </c>
      <c r="AB257">
        <v>60</v>
      </c>
    </row>
    <row r="258" spans="1:28" x14ac:dyDescent="0.25">
      <c r="A258" t="s">
        <v>610</v>
      </c>
      <c r="B258" t="s">
        <v>611</v>
      </c>
      <c r="C258" s="17">
        <v>44281</v>
      </c>
      <c r="D258" s="7">
        <v>410000</v>
      </c>
      <c r="E258" t="s">
        <v>29</v>
      </c>
      <c r="F258" t="s">
        <v>30</v>
      </c>
      <c r="G258" s="7">
        <v>410000</v>
      </c>
      <c r="H258" s="7">
        <v>181700</v>
      </c>
      <c r="I258" s="12">
        <f>H258/G258*100</f>
        <v>44.31707317073171</v>
      </c>
      <c r="J258" s="12">
        <f t="shared" si="3"/>
        <v>5.4627228467525057</v>
      </c>
      <c r="K258" s="7">
        <v>363397</v>
      </c>
      <c r="L258" s="7">
        <v>71396</v>
      </c>
      <c r="M258" s="7">
        <f>G258-L258</f>
        <v>338604</v>
      </c>
      <c r="N258" s="7">
        <v>389334.65625</v>
      </c>
      <c r="O258" s="22">
        <f>M258/N258</f>
        <v>0.86969909964186498</v>
      </c>
      <c r="P258" s="27">
        <v>2217</v>
      </c>
      <c r="Q258" s="32">
        <f>M258/P258</f>
        <v>152.73071718538566</v>
      </c>
      <c r="R258" s="37" t="s">
        <v>612</v>
      </c>
      <c r="S258" s="42">
        <f>ABS(O2406-O258)*100</f>
        <v>46.468803724747644</v>
      </c>
      <c r="T258" t="s">
        <v>43</v>
      </c>
      <c r="V258" s="7">
        <v>68023</v>
      </c>
      <c r="W258" t="s">
        <v>33</v>
      </c>
      <c r="X258" s="17" t="s">
        <v>34</v>
      </c>
      <c r="Z258" t="s">
        <v>613</v>
      </c>
      <c r="AA258">
        <v>407</v>
      </c>
      <c r="AB258">
        <v>73</v>
      </c>
    </row>
    <row r="259" spans="1:28" x14ac:dyDescent="0.25">
      <c r="A259" t="s">
        <v>614</v>
      </c>
      <c r="B259" t="s">
        <v>615</v>
      </c>
      <c r="C259" s="17">
        <v>43615</v>
      </c>
      <c r="D259" s="7">
        <v>355000</v>
      </c>
      <c r="E259" t="s">
        <v>29</v>
      </c>
      <c r="F259" t="s">
        <v>30</v>
      </c>
      <c r="G259" s="7">
        <v>355000</v>
      </c>
      <c r="H259" s="7">
        <v>182790</v>
      </c>
      <c r="I259" s="12">
        <f>H259/G259*100</f>
        <v>51.490140845070421</v>
      </c>
      <c r="J259" s="12">
        <f t="shared" ref="J259:J322" si="4">+ABS(I259-$I$2411)</f>
        <v>1.710344827586205</v>
      </c>
      <c r="K259" s="7">
        <v>365576</v>
      </c>
      <c r="L259" s="7">
        <v>71206</v>
      </c>
      <c r="M259" s="7">
        <f>G259-L259</f>
        <v>283794</v>
      </c>
      <c r="N259" s="7">
        <v>392493.34375</v>
      </c>
      <c r="O259" s="22">
        <f>M259/N259</f>
        <v>0.72305430020429484</v>
      </c>
      <c r="P259" s="27">
        <v>2238</v>
      </c>
      <c r="Q259" s="32">
        <f>M259/P259</f>
        <v>126.80697050938338</v>
      </c>
      <c r="R259" s="37" t="s">
        <v>612</v>
      </c>
      <c r="S259" s="42">
        <f>ABS(O2406-O259)*100</f>
        <v>61.13328366850466</v>
      </c>
      <c r="T259" t="s">
        <v>43</v>
      </c>
      <c r="V259" s="7">
        <v>68023</v>
      </c>
      <c r="W259" t="s">
        <v>33</v>
      </c>
      <c r="X259" s="17" t="s">
        <v>34</v>
      </c>
      <c r="Z259" t="s">
        <v>613</v>
      </c>
      <c r="AA259">
        <v>407</v>
      </c>
      <c r="AB259">
        <v>73</v>
      </c>
    </row>
    <row r="260" spans="1:28" x14ac:dyDescent="0.25">
      <c r="A260" t="s">
        <v>616</v>
      </c>
      <c r="B260" t="s">
        <v>617</v>
      </c>
      <c r="C260" s="17">
        <v>44103</v>
      </c>
      <c r="D260" s="7">
        <v>369900</v>
      </c>
      <c r="E260" t="s">
        <v>29</v>
      </c>
      <c r="F260" t="s">
        <v>30</v>
      </c>
      <c r="G260" s="7">
        <v>369900</v>
      </c>
      <c r="H260" s="7">
        <v>204590</v>
      </c>
      <c r="I260" s="12">
        <f>H260/G260*100</f>
        <v>55.309543119762097</v>
      </c>
      <c r="J260" s="12">
        <f t="shared" si="4"/>
        <v>5.5297471022778808</v>
      </c>
      <c r="K260" s="7">
        <v>409176</v>
      </c>
      <c r="L260" s="7">
        <v>73273</v>
      </c>
      <c r="M260" s="7">
        <f>G260-L260</f>
        <v>296627</v>
      </c>
      <c r="N260" s="7">
        <v>447870.65625</v>
      </c>
      <c r="O260" s="22">
        <f>M260/N260</f>
        <v>0.6623050558472483</v>
      </c>
      <c r="P260" s="27">
        <v>2251</v>
      </c>
      <c r="Q260" s="32">
        <f>M260/P260</f>
        <v>131.77565526432696</v>
      </c>
      <c r="R260" s="37" t="s">
        <v>612</v>
      </c>
      <c r="S260" s="42">
        <f>ABS(O2406-O260)*100</f>
        <v>67.208208104209305</v>
      </c>
      <c r="T260" t="s">
        <v>43</v>
      </c>
      <c r="V260" s="7">
        <v>68023</v>
      </c>
      <c r="W260" t="s">
        <v>33</v>
      </c>
      <c r="X260" s="17" t="s">
        <v>34</v>
      </c>
      <c r="Z260" t="s">
        <v>613</v>
      </c>
      <c r="AA260">
        <v>407</v>
      </c>
      <c r="AB260">
        <v>74</v>
      </c>
    </row>
    <row r="261" spans="1:28" x14ac:dyDescent="0.25">
      <c r="A261" t="s">
        <v>618</v>
      </c>
      <c r="B261" t="s">
        <v>619</v>
      </c>
      <c r="C261" s="17">
        <v>44194</v>
      </c>
      <c r="D261" s="7">
        <v>300000</v>
      </c>
      <c r="E261" t="s">
        <v>29</v>
      </c>
      <c r="F261" t="s">
        <v>30</v>
      </c>
      <c r="G261" s="7">
        <v>300000</v>
      </c>
      <c r="H261" s="7">
        <v>166880</v>
      </c>
      <c r="I261" s="12">
        <f>H261/G261*100</f>
        <v>55.626666666666665</v>
      </c>
      <c r="J261" s="12">
        <f t="shared" si="4"/>
        <v>5.8468706491824491</v>
      </c>
      <c r="K261" s="7">
        <v>333757</v>
      </c>
      <c r="L261" s="7">
        <v>63915</v>
      </c>
      <c r="M261" s="7">
        <f>G261-L261</f>
        <v>236085</v>
      </c>
      <c r="N261" s="7">
        <v>359789.34375</v>
      </c>
      <c r="O261" s="22">
        <f>M261/N261</f>
        <v>0.65617563193879336</v>
      </c>
      <c r="P261" s="27">
        <v>2473</v>
      </c>
      <c r="Q261" s="32">
        <f>M261/P261</f>
        <v>95.465022240194102</v>
      </c>
      <c r="R261" s="37" t="s">
        <v>612</v>
      </c>
      <c r="S261" s="42">
        <f>ABS(O2406-O261)*100</f>
        <v>67.821150495054809</v>
      </c>
      <c r="T261" t="s">
        <v>492</v>
      </c>
      <c r="V261" s="7">
        <v>60732</v>
      </c>
      <c r="W261" t="s">
        <v>33</v>
      </c>
      <c r="X261" s="17" t="s">
        <v>34</v>
      </c>
      <c r="Z261" t="s">
        <v>613</v>
      </c>
      <c r="AA261">
        <v>407</v>
      </c>
      <c r="AB261">
        <v>74</v>
      </c>
    </row>
    <row r="262" spans="1:28" x14ac:dyDescent="0.25">
      <c r="A262" t="s">
        <v>620</v>
      </c>
      <c r="B262" t="s">
        <v>621</v>
      </c>
      <c r="C262" s="17">
        <v>44253</v>
      </c>
      <c r="D262" s="7">
        <v>340000</v>
      </c>
      <c r="E262" t="s">
        <v>29</v>
      </c>
      <c r="F262" t="s">
        <v>30</v>
      </c>
      <c r="G262" s="7">
        <v>340000</v>
      </c>
      <c r="H262" s="7">
        <v>164040</v>
      </c>
      <c r="I262" s="12">
        <f>H262/G262*100</f>
        <v>48.247058823529407</v>
      </c>
      <c r="J262" s="12">
        <f t="shared" si="4"/>
        <v>1.5327371939548087</v>
      </c>
      <c r="K262" s="7">
        <v>328089</v>
      </c>
      <c r="L262" s="7">
        <v>64199</v>
      </c>
      <c r="M262" s="7">
        <f>G262-L262</f>
        <v>275801</v>
      </c>
      <c r="N262" s="7">
        <v>351853.34375</v>
      </c>
      <c r="O262" s="22">
        <f>M262/N262</f>
        <v>0.78385215004795583</v>
      </c>
      <c r="P262" s="27">
        <v>2217</v>
      </c>
      <c r="Q262" s="32">
        <f>M262/P262</f>
        <v>124.40279657194407</v>
      </c>
      <c r="R262" s="37" t="s">
        <v>612</v>
      </c>
      <c r="S262" s="42">
        <f>ABS(O2406-O262)*100</f>
        <v>55.05349868413856</v>
      </c>
      <c r="T262" t="s">
        <v>43</v>
      </c>
      <c r="V262" s="7">
        <v>60732</v>
      </c>
      <c r="W262" t="s">
        <v>33</v>
      </c>
      <c r="X262" s="17" t="s">
        <v>34</v>
      </c>
      <c r="Z262" t="s">
        <v>613</v>
      </c>
      <c r="AA262">
        <v>407</v>
      </c>
      <c r="AB262">
        <v>73</v>
      </c>
    </row>
    <row r="263" spans="1:28" x14ac:dyDescent="0.25">
      <c r="A263" t="s">
        <v>622</v>
      </c>
      <c r="B263" t="s">
        <v>623</v>
      </c>
      <c r="C263" s="17">
        <v>44088</v>
      </c>
      <c r="D263" s="7">
        <v>336900</v>
      </c>
      <c r="E263" t="s">
        <v>29</v>
      </c>
      <c r="F263" t="s">
        <v>30</v>
      </c>
      <c r="G263" s="7">
        <v>336900</v>
      </c>
      <c r="H263" s="7">
        <v>169740</v>
      </c>
      <c r="I263" s="12">
        <f>H263/G263*100</f>
        <v>50.382902938557436</v>
      </c>
      <c r="J263" s="12">
        <f t="shared" si="4"/>
        <v>0.60310692107321984</v>
      </c>
      <c r="K263" s="7">
        <v>339473</v>
      </c>
      <c r="L263" s="7">
        <v>64105</v>
      </c>
      <c r="M263" s="7">
        <f>G263-L263</f>
        <v>272795</v>
      </c>
      <c r="N263" s="7">
        <v>367157.34375</v>
      </c>
      <c r="O263" s="22">
        <f>M263/N263</f>
        <v>0.74299208403073103</v>
      </c>
      <c r="P263" s="27">
        <v>2334</v>
      </c>
      <c r="Q263" s="32">
        <f>M263/P263</f>
        <v>116.87874892887746</v>
      </c>
      <c r="R263" s="37" t="s">
        <v>612</v>
      </c>
      <c r="S263" s="42">
        <f>ABS(O2406-O263)*100</f>
        <v>59.139505285861041</v>
      </c>
      <c r="T263" t="s">
        <v>43</v>
      </c>
      <c r="V263" s="7">
        <v>60732</v>
      </c>
      <c r="W263" t="s">
        <v>33</v>
      </c>
      <c r="X263" s="17" t="s">
        <v>34</v>
      </c>
      <c r="Z263" t="s">
        <v>613</v>
      </c>
      <c r="AA263">
        <v>407</v>
      </c>
      <c r="AB263">
        <v>73</v>
      </c>
    </row>
    <row r="264" spans="1:28" x14ac:dyDescent="0.25">
      <c r="A264" t="s">
        <v>624</v>
      </c>
      <c r="B264" t="s">
        <v>625</v>
      </c>
      <c r="C264" s="17">
        <v>43717</v>
      </c>
      <c r="D264" s="7">
        <v>320000</v>
      </c>
      <c r="E264" t="s">
        <v>29</v>
      </c>
      <c r="F264" t="s">
        <v>30</v>
      </c>
      <c r="G264" s="7">
        <v>320000</v>
      </c>
      <c r="H264" s="7">
        <v>173350</v>
      </c>
      <c r="I264" s="12">
        <f>H264/G264*100</f>
        <v>54.171875</v>
      </c>
      <c r="J264" s="12">
        <f t="shared" si="4"/>
        <v>4.392078982515784</v>
      </c>
      <c r="K264" s="7">
        <v>346694</v>
      </c>
      <c r="L264" s="7">
        <v>63632</v>
      </c>
      <c r="M264" s="7">
        <f>G264-L264</f>
        <v>256368</v>
      </c>
      <c r="N264" s="7">
        <v>377416</v>
      </c>
      <c r="O264" s="22">
        <f>M264/N264</f>
        <v>0.67927167899612095</v>
      </c>
      <c r="P264" s="27">
        <v>2654</v>
      </c>
      <c r="Q264" s="32">
        <f>M264/P264</f>
        <v>96.59683496608892</v>
      </c>
      <c r="R264" s="37" t="s">
        <v>612</v>
      </c>
      <c r="S264" s="42">
        <f>ABS(O2406-O264)*100</f>
        <v>65.511545789322042</v>
      </c>
      <c r="T264" t="s">
        <v>32</v>
      </c>
      <c r="V264" s="7">
        <v>60732</v>
      </c>
      <c r="W264" t="s">
        <v>33</v>
      </c>
      <c r="X264" s="17" t="s">
        <v>34</v>
      </c>
      <c r="Z264" t="s">
        <v>613</v>
      </c>
      <c r="AA264">
        <v>407</v>
      </c>
      <c r="AB264">
        <v>73</v>
      </c>
    </row>
    <row r="265" spans="1:28" x14ac:dyDescent="0.25">
      <c r="A265" t="s">
        <v>626</v>
      </c>
      <c r="B265" t="s">
        <v>627</v>
      </c>
      <c r="C265" s="17">
        <v>43658</v>
      </c>
      <c r="D265" s="7">
        <v>350000</v>
      </c>
      <c r="E265" t="s">
        <v>29</v>
      </c>
      <c r="F265" t="s">
        <v>30</v>
      </c>
      <c r="G265" s="7">
        <v>350000</v>
      </c>
      <c r="H265" s="7">
        <v>174570</v>
      </c>
      <c r="I265" s="12">
        <f>H265/G265*100</f>
        <v>49.877142857142857</v>
      </c>
      <c r="J265" s="12">
        <f t="shared" si="4"/>
        <v>9.7346839658641215E-2</v>
      </c>
      <c r="K265" s="7">
        <v>349139</v>
      </c>
      <c r="L265" s="7">
        <v>63915</v>
      </c>
      <c r="M265" s="7">
        <f>G265-L265</f>
        <v>286085</v>
      </c>
      <c r="N265" s="7">
        <v>380298.65625</v>
      </c>
      <c r="O265" s="22">
        <f>M265/N265</f>
        <v>0.75226403064630865</v>
      </c>
      <c r="P265" s="27">
        <v>2575</v>
      </c>
      <c r="Q265" s="32">
        <f>M265/P265</f>
        <v>111.10097087378641</v>
      </c>
      <c r="R265" s="37" t="s">
        <v>612</v>
      </c>
      <c r="S265" s="42">
        <f>ABS(O2406-O265)*100</f>
        <v>58.212310624303278</v>
      </c>
      <c r="T265" t="s">
        <v>492</v>
      </c>
      <c r="V265" s="7">
        <v>60732</v>
      </c>
      <c r="W265" t="s">
        <v>33</v>
      </c>
      <c r="X265" s="17" t="s">
        <v>34</v>
      </c>
      <c r="Z265" t="s">
        <v>613</v>
      </c>
      <c r="AA265">
        <v>407</v>
      </c>
      <c r="AB265">
        <v>73</v>
      </c>
    </row>
    <row r="266" spans="1:28" x14ac:dyDescent="0.25">
      <c r="A266" t="s">
        <v>628</v>
      </c>
      <c r="B266" t="s">
        <v>629</v>
      </c>
      <c r="C266" s="17">
        <v>44138</v>
      </c>
      <c r="D266" s="7">
        <v>375000</v>
      </c>
      <c r="E266" t="s">
        <v>29</v>
      </c>
      <c r="F266" t="s">
        <v>30</v>
      </c>
      <c r="G266" s="7">
        <v>375000</v>
      </c>
      <c r="H266" s="7">
        <v>174020</v>
      </c>
      <c r="I266" s="12">
        <f>H266/G266*100</f>
        <v>46.405333333333331</v>
      </c>
      <c r="J266" s="12">
        <f t="shared" si="4"/>
        <v>3.3744626841508847</v>
      </c>
      <c r="K266" s="7">
        <v>348046</v>
      </c>
      <c r="L266" s="7">
        <v>64199</v>
      </c>
      <c r="M266" s="7">
        <f>G266-L266</f>
        <v>310801</v>
      </c>
      <c r="N266" s="7">
        <v>378462.65625</v>
      </c>
      <c r="O266" s="22">
        <f>M266/N266</f>
        <v>0.8212197289940677</v>
      </c>
      <c r="P266" s="27">
        <v>2601</v>
      </c>
      <c r="Q266" s="32">
        <f>M266/P266</f>
        <v>119.49288735101884</v>
      </c>
      <c r="R266" s="37" t="s">
        <v>612</v>
      </c>
      <c r="S266" s="42">
        <f>ABS(O2406-O266)*100</f>
        <v>51.316740789527373</v>
      </c>
      <c r="T266" t="s">
        <v>492</v>
      </c>
      <c r="V266" s="7">
        <v>60732</v>
      </c>
      <c r="W266" t="s">
        <v>33</v>
      </c>
      <c r="X266" s="17" t="s">
        <v>34</v>
      </c>
      <c r="Z266" t="s">
        <v>613</v>
      </c>
      <c r="AA266">
        <v>407</v>
      </c>
      <c r="AB266">
        <v>73</v>
      </c>
    </row>
    <row r="267" spans="1:28" x14ac:dyDescent="0.25">
      <c r="A267" t="s">
        <v>630</v>
      </c>
      <c r="B267" t="s">
        <v>631</v>
      </c>
      <c r="C267" s="17">
        <v>43718</v>
      </c>
      <c r="D267" s="7">
        <v>362500</v>
      </c>
      <c r="E267" t="s">
        <v>29</v>
      </c>
      <c r="F267" t="s">
        <v>30</v>
      </c>
      <c r="G267" s="7">
        <v>362500</v>
      </c>
      <c r="H267" s="7">
        <v>160390</v>
      </c>
      <c r="I267" s="12">
        <f>H267/G267*100</f>
        <v>44.245517241379311</v>
      </c>
      <c r="J267" s="12">
        <f t="shared" si="4"/>
        <v>5.5342787761049053</v>
      </c>
      <c r="K267" s="7">
        <v>320782</v>
      </c>
      <c r="L267" s="7">
        <v>64671</v>
      </c>
      <c r="M267" s="7">
        <f>G267-L267</f>
        <v>297829</v>
      </c>
      <c r="N267" s="7">
        <v>341481.34375</v>
      </c>
      <c r="O267" s="22">
        <f>M267/N267</f>
        <v>0.87216770535506016</v>
      </c>
      <c r="P267" s="27">
        <v>2131</v>
      </c>
      <c r="Q267" s="32">
        <f>M267/P267</f>
        <v>139.76020647583294</v>
      </c>
      <c r="R267" s="37" t="s">
        <v>612</v>
      </c>
      <c r="S267" s="42">
        <f>ABS(O2406-O267)*100</f>
        <v>46.221943153428121</v>
      </c>
      <c r="T267" t="s">
        <v>492</v>
      </c>
      <c r="V267" s="7">
        <v>60732</v>
      </c>
      <c r="W267" t="s">
        <v>33</v>
      </c>
      <c r="X267" s="17" t="s">
        <v>34</v>
      </c>
      <c r="Z267" t="s">
        <v>613</v>
      </c>
      <c r="AA267">
        <v>407</v>
      </c>
      <c r="AB267">
        <v>73</v>
      </c>
    </row>
    <row r="268" spans="1:28" x14ac:dyDescent="0.25">
      <c r="A268" t="s">
        <v>632</v>
      </c>
      <c r="B268" t="s">
        <v>633</v>
      </c>
      <c r="C268" s="17">
        <v>44277</v>
      </c>
      <c r="D268" s="7">
        <v>369000</v>
      </c>
      <c r="E268" t="s">
        <v>29</v>
      </c>
      <c r="F268" t="s">
        <v>30</v>
      </c>
      <c r="G268" s="7">
        <v>369000</v>
      </c>
      <c r="H268" s="7">
        <v>183280</v>
      </c>
      <c r="I268" s="12">
        <f>H268/G268*100</f>
        <v>49.669376693766935</v>
      </c>
      <c r="J268" s="12">
        <f t="shared" si="4"/>
        <v>0.1104193237172808</v>
      </c>
      <c r="K268" s="7">
        <v>366564</v>
      </c>
      <c r="L268" s="7">
        <v>55831</v>
      </c>
      <c r="M268" s="7">
        <f>G268-L268</f>
        <v>313169</v>
      </c>
      <c r="N268" s="7">
        <v>295936.1875</v>
      </c>
      <c r="O268" s="22">
        <f>M268/N268</f>
        <v>1.0582315148599393</v>
      </c>
      <c r="P268" s="27">
        <v>2614</v>
      </c>
      <c r="Q268" s="32">
        <f>M268/P268</f>
        <v>119.80451415455241</v>
      </c>
      <c r="R268" s="37" t="s">
        <v>634</v>
      </c>
      <c r="S268" s="42">
        <f>ABS(O2406-O268)*100</f>
        <v>27.615562202940215</v>
      </c>
      <c r="T268" t="s">
        <v>79</v>
      </c>
      <c r="V268" s="7">
        <v>52810</v>
      </c>
      <c r="W268" t="s">
        <v>33</v>
      </c>
      <c r="X268" s="17" t="s">
        <v>34</v>
      </c>
      <c r="Z268" t="s">
        <v>635</v>
      </c>
      <c r="AA268">
        <v>407</v>
      </c>
      <c r="AB268">
        <v>64</v>
      </c>
    </row>
    <row r="269" spans="1:28" x14ac:dyDescent="0.25">
      <c r="A269" t="s">
        <v>636</v>
      </c>
      <c r="B269" t="s">
        <v>637</v>
      </c>
      <c r="C269" s="17">
        <v>44005</v>
      </c>
      <c r="D269" s="7">
        <v>277000</v>
      </c>
      <c r="E269" t="s">
        <v>29</v>
      </c>
      <c r="F269" t="s">
        <v>30</v>
      </c>
      <c r="G269" s="7">
        <v>277000</v>
      </c>
      <c r="H269" s="7">
        <v>167050</v>
      </c>
      <c r="I269" s="12">
        <f>H269/G269*100</f>
        <v>60.306859205776178</v>
      </c>
      <c r="J269" s="12">
        <f t="shared" si="4"/>
        <v>10.527063188291962</v>
      </c>
      <c r="K269" s="7">
        <v>334096</v>
      </c>
      <c r="L269" s="7">
        <v>55831</v>
      </c>
      <c r="M269" s="7">
        <f>G269-L269</f>
        <v>221169</v>
      </c>
      <c r="N269" s="7">
        <v>265014.28125</v>
      </c>
      <c r="O269" s="22">
        <f>M269/N269</f>
        <v>0.83455502457002018</v>
      </c>
      <c r="P269" s="27">
        <v>2391</v>
      </c>
      <c r="Q269" s="32">
        <f>M269/P269</f>
        <v>92.500627352572153</v>
      </c>
      <c r="R269" s="37" t="s">
        <v>634</v>
      </c>
      <c r="S269" s="42">
        <f>ABS(O2406-O269)*100</f>
        <v>49.983211231932124</v>
      </c>
      <c r="T269" t="s">
        <v>79</v>
      </c>
      <c r="V269" s="7">
        <v>52810</v>
      </c>
      <c r="W269" t="s">
        <v>33</v>
      </c>
      <c r="X269" s="17" t="s">
        <v>34</v>
      </c>
      <c r="Z269" t="s">
        <v>635</v>
      </c>
      <c r="AA269">
        <v>407</v>
      </c>
      <c r="AB269">
        <v>64</v>
      </c>
    </row>
    <row r="270" spans="1:28" x14ac:dyDescent="0.25">
      <c r="A270" t="s">
        <v>638</v>
      </c>
      <c r="B270" t="s">
        <v>639</v>
      </c>
      <c r="C270" s="17">
        <v>43867</v>
      </c>
      <c r="D270" s="7">
        <v>365000</v>
      </c>
      <c r="E270" t="s">
        <v>29</v>
      </c>
      <c r="F270" t="s">
        <v>30</v>
      </c>
      <c r="G270" s="7">
        <v>365000</v>
      </c>
      <c r="H270" s="7">
        <v>216460</v>
      </c>
      <c r="I270" s="12">
        <f>H270/G270*100</f>
        <v>59.304109589041097</v>
      </c>
      <c r="J270" s="12">
        <f t="shared" si="4"/>
        <v>9.5243135715568812</v>
      </c>
      <c r="K270" s="7">
        <v>432914</v>
      </c>
      <c r="L270" s="7">
        <v>95353</v>
      </c>
      <c r="M270" s="7">
        <f>G270-L270</f>
        <v>269647</v>
      </c>
      <c r="N270" s="7">
        <v>362968.8125</v>
      </c>
      <c r="O270" s="22">
        <f>M270/N270</f>
        <v>0.74289302748290531</v>
      </c>
      <c r="P270" s="27">
        <v>3228</v>
      </c>
      <c r="Q270" s="32">
        <f>M270/P270</f>
        <v>83.533767038413885</v>
      </c>
      <c r="R270" s="37" t="s">
        <v>598</v>
      </c>
      <c r="S270" s="42">
        <f>ABS(O2406-O270)*100</f>
        <v>59.149410940643612</v>
      </c>
      <c r="T270" t="s">
        <v>32</v>
      </c>
      <c r="V270" s="7">
        <v>72163</v>
      </c>
      <c r="W270" t="s">
        <v>33</v>
      </c>
      <c r="X270" s="17" t="s">
        <v>34</v>
      </c>
      <c r="Z270" t="s">
        <v>599</v>
      </c>
      <c r="AA270">
        <v>401</v>
      </c>
      <c r="AB270">
        <v>60</v>
      </c>
    </row>
    <row r="271" spans="1:28" x14ac:dyDescent="0.25">
      <c r="A271" t="s">
        <v>640</v>
      </c>
      <c r="B271" t="s">
        <v>641</v>
      </c>
      <c r="C271" s="17">
        <v>44152</v>
      </c>
      <c r="D271" s="7">
        <v>355000</v>
      </c>
      <c r="E271" t="s">
        <v>29</v>
      </c>
      <c r="F271" t="s">
        <v>30</v>
      </c>
      <c r="G271" s="7">
        <v>355000</v>
      </c>
      <c r="H271" s="7">
        <v>177770</v>
      </c>
      <c r="I271" s="12">
        <f>H271/G271*100</f>
        <v>50.076056338028174</v>
      </c>
      <c r="J271" s="12">
        <f t="shared" si="4"/>
        <v>0.29626032054395779</v>
      </c>
      <c r="K271" s="7">
        <v>355539</v>
      </c>
      <c r="L271" s="7">
        <v>75251</v>
      </c>
      <c r="M271" s="7">
        <f>G271-L271</f>
        <v>279749</v>
      </c>
      <c r="N271" s="7">
        <v>301384.9375</v>
      </c>
      <c r="O271" s="22">
        <f>M271/N271</f>
        <v>0.92821161641497096</v>
      </c>
      <c r="P271" s="27">
        <v>2995</v>
      </c>
      <c r="Q271" s="32">
        <f>M271/P271</f>
        <v>93.405342237061774</v>
      </c>
      <c r="R271" s="37" t="s">
        <v>598</v>
      </c>
      <c r="S271" s="42">
        <f>ABS(O2406-O271)*100</f>
        <v>40.617552047437044</v>
      </c>
      <c r="T271" t="s">
        <v>32</v>
      </c>
      <c r="V271" s="7">
        <v>66815</v>
      </c>
      <c r="W271" t="s">
        <v>33</v>
      </c>
      <c r="X271" s="17" t="s">
        <v>34</v>
      </c>
      <c r="Z271" t="s">
        <v>599</v>
      </c>
      <c r="AA271">
        <v>401</v>
      </c>
      <c r="AB271">
        <v>60</v>
      </c>
    </row>
    <row r="272" spans="1:28" x14ac:dyDescent="0.25">
      <c r="A272" t="s">
        <v>642</v>
      </c>
      <c r="B272" t="s">
        <v>643</v>
      </c>
      <c r="C272" s="17">
        <v>43593</v>
      </c>
      <c r="D272" s="7">
        <v>180000</v>
      </c>
      <c r="E272" t="s">
        <v>331</v>
      </c>
      <c r="F272" t="s">
        <v>30</v>
      </c>
      <c r="G272" s="7">
        <v>180000</v>
      </c>
      <c r="H272" s="7">
        <v>119130</v>
      </c>
      <c r="I272" s="12">
        <f>H272/G272*100</f>
        <v>66.183333333333337</v>
      </c>
      <c r="J272" s="12">
        <f t="shared" si="4"/>
        <v>16.403537315849121</v>
      </c>
      <c r="K272" s="7">
        <v>238251</v>
      </c>
      <c r="L272" s="7">
        <v>62093</v>
      </c>
      <c r="M272" s="7">
        <f>G272-L272</f>
        <v>117907</v>
      </c>
      <c r="N272" s="7">
        <v>122331.9453125</v>
      </c>
      <c r="O272" s="22">
        <f>M272/N272</f>
        <v>0.96382837450024716</v>
      </c>
      <c r="P272" s="27">
        <v>1374</v>
      </c>
      <c r="Q272" s="32">
        <f>M272/P272</f>
        <v>85.81295487627365</v>
      </c>
      <c r="R272" s="37" t="s">
        <v>644</v>
      </c>
      <c r="S272" s="42">
        <f>ABS(O2406-O272)*100</f>
        <v>37.055876238909427</v>
      </c>
      <c r="T272" t="s">
        <v>43</v>
      </c>
      <c r="V272" s="7">
        <v>51146</v>
      </c>
      <c r="W272" t="s">
        <v>33</v>
      </c>
      <c r="X272" s="17" t="s">
        <v>34</v>
      </c>
      <c r="Z272" t="s">
        <v>645</v>
      </c>
      <c r="AA272">
        <v>401</v>
      </c>
      <c r="AB272">
        <v>60</v>
      </c>
    </row>
    <row r="273" spans="1:28" x14ac:dyDescent="0.25">
      <c r="A273" t="s">
        <v>646</v>
      </c>
      <c r="B273" t="s">
        <v>647</v>
      </c>
      <c r="C273" s="17">
        <v>44194</v>
      </c>
      <c r="D273" s="7">
        <v>300000</v>
      </c>
      <c r="E273" t="s">
        <v>29</v>
      </c>
      <c r="F273" t="s">
        <v>30</v>
      </c>
      <c r="G273" s="7">
        <v>300000</v>
      </c>
      <c r="H273" s="7">
        <v>162010</v>
      </c>
      <c r="I273" s="12">
        <f>H273/G273*100</f>
        <v>54.003333333333337</v>
      </c>
      <c r="J273" s="12">
        <f t="shared" si="4"/>
        <v>4.2235373158491214</v>
      </c>
      <c r="K273" s="7">
        <v>324011</v>
      </c>
      <c r="L273" s="7">
        <v>63575</v>
      </c>
      <c r="M273" s="7">
        <f>G273-L273</f>
        <v>236425</v>
      </c>
      <c r="N273" s="7">
        <v>180858.328125</v>
      </c>
      <c r="O273" s="22">
        <f>M273/N273</f>
        <v>1.3072386682497428</v>
      </c>
      <c r="P273" s="27">
        <v>1940</v>
      </c>
      <c r="Q273" s="32">
        <f>M273/P273</f>
        <v>121.86855670103093</v>
      </c>
      <c r="R273" s="37" t="s">
        <v>644</v>
      </c>
      <c r="S273" s="42">
        <f>ABS(O2406-O273)*100</f>
        <v>2.7148468639598633</v>
      </c>
      <c r="T273" t="s">
        <v>43</v>
      </c>
      <c r="V273" s="7">
        <v>51146</v>
      </c>
      <c r="W273" t="s">
        <v>33</v>
      </c>
      <c r="X273" s="17" t="s">
        <v>34</v>
      </c>
      <c r="Z273" t="s">
        <v>645</v>
      </c>
      <c r="AA273">
        <v>401</v>
      </c>
      <c r="AB273">
        <v>60</v>
      </c>
    </row>
    <row r="274" spans="1:28" x14ac:dyDescent="0.25">
      <c r="A274" t="s">
        <v>648</v>
      </c>
      <c r="B274" t="s">
        <v>649</v>
      </c>
      <c r="C274" s="17">
        <v>44195</v>
      </c>
      <c r="D274" s="7">
        <v>315000</v>
      </c>
      <c r="E274" t="s">
        <v>29</v>
      </c>
      <c r="F274" t="s">
        <v>30</v>
      </c>
      <c r="G274" s="7">
        <v>315000</v>
      </c>
      <c r="H274" s="7">
        <v>145480</v>
      </c>
      <c r="I274" s="12">
        <f>H274/G274*100</f>
        <v>46.184126984126983</v>
      </c>
      <c r="J274" s="12">
        <f t="shared" si="4"/>
        <v>3.5956690333572325</v>
      </c>
      <c r="K274" s="7">
        <v>290961</v>
      </c>
      <c r="L274" s="7">
        <v>58338</v>
      </c>
      <c r="M274" s="7">
        <f>G274-L274</f>
        <v>256662</v>
      </c>
      <c r="N274" s="7">
        <v>161543.75</v>
      </c>
      <c r="O274" s="22">
        <f>M274/N274</f>
        <v>1.5888079854528572</v>
      </c>
      <c r="P274" s="27">
        <v>2366</v>
      </c>
      <c r="Q274" s="32">
        <f>M274/P274</f>
        <v>108.47928994082841</v>
      </c>
      <c r="R274" s="37" t="s">
        <v>644</v>
      </c>
      <c r="S274" s="42">
        <f>ABS(O2406-O274)*100</f>
        <v>25.442084856351578</v>
      </c>
      <c r="T274" t="s">
        <v>32</v>
      </c>
      <c r="V274" s="7">
        <v>51146</v>
      </c>
      <c r="W274" t="s">
        <v>33</v>
      </c>
      <c r="X274" s="17" t="s">
        <v>34</v>
      </c>
      <c r="Z274" t="s">
        <v>645</v>
      </c>
      <c r="AA274">
        <v>401</v>
      </c>
      <c r="AB274">
        <v>52</v>
      </c>
    </row>
    <row r="275" spans="1:28" x14ac:dyDescent="0.25">
      <c r="A275" t="s">
        <v>650</v>
      </c>
      <c r="B275" t="s">
        <v>651</v>
      </c>
      <c r="C275" s="17">
        <v>43691</v>
      </c>
      <c r="D275" s="7">
        <v>345000</v>
      </c>
      <c r="E275" t="s">
        <v>29</v>
      </c>
      <c r="F275" t="s">
        <v>30</v>
      </c>
      <c r="G275" s="7">
        <v>345000</v>
      </c>
      <c r="H275" s="7">
        <v>110460</v>
      </c>
      <c r="I275" s="12">
        <f>H275/G275*100</f>
        <v>32.017391304347825</v>
      </c>
      <c r="J275" s="12">
        <f t="shared" si="4"/>
        <v>17.762404713136391</v>
      </c>
      <c r="K275" s="7">
        <v>220927</v>
      </c>
      <c r="L275" s="7">
        <v>117872</v>
      </c>
      <c r="M275" s="7">
        <f>G275-L275</f>
        <v>227128</v>
      </c>
      <c r="N275" s="7">
        <v>84471.3125</v>
      </c>
      <c r="O275" s="22">
        <f>M275/N275</f>
        <v>2.6888181712578456</v>
      </c>
      <c r="P275" s="27">
        <v>1323</v>
      </c>
      <c r="Q275" s="32">
        <f>M275/P275</f>
        <v>171.67649281934996</v>
      </c>
      <c r="R275" s="37" t="s">
        <v>652</v>
      </c>
      <c r="S275" s="42">
        <f>ABS(O2406-O275)*100</f>
        <v>135.44310343685041</v>
      </c>
      <c r="T275" t="s">
        <v>492</v>
      </c>
      <c r="V275" s="7">
        <v>98753</v>
      </c>
      <c r="W275" t="s">
        <v>33</v>
      </c>
      <c r="X275" s="17" t="s">
        <v>34</v>
      </c>
      <c r="Z275" t="s">
        <v>653</v>
      </c>
      <c r="AA275">
        <v>401</v>
      </c>
      <c r="AB275">
        <v>45</v>
      </c>
    </row>
    <row r="276" spans="1:28" x14ac:dyDescent="0.25">
      <c r="A276" t="s">
        <v>654</v>
      </c>
      <c r="B276" t="s">
        <v>655</v>
      </c>
      <c r="C276" s="17">
        <v>44134</v>
      </c>
      <c r="D276" s="7">
        <v>285000</v>
      </c>
      <c r="E276" t="s">
        <v>29</v>
      </c>
      <c r="F276" t="s">
        <v>30</v>
      </c>
      <c r="G276" s="7">
        <v>285000</v>
      </c>
      <c r="H276" s="7">
        <v>134410</v>
      </c>
      <c r="I276" s="12">
        <f>H276/G276*100</f>
        <v>47.161403508771933</v>
      </c>
      <c r="J276" s="12">
        <f t="shared" si="4"/>
        <v>2.618392508712283</v>
      </c>
      <c r="K276" s="7">
        <v>268826</v>
      </c>
      <c r="L276" s="7">
        <v>54993</v>
      </c>
      <c r="M276" s="7">
        <f>G276-L276</f>
        <v>230007</v>
      </c>
      <c r="N276" s="7">
        <v>148495.140625</v>
      </c>
      <c r="O276" s="22">
        <f>M276/N276</f>
        <v>1.5489193722563943</v>
      </c>
      <c r="P276" s="27">
        <v>2014</v>
      </c>
      <c r="Q276" s="32">
        <f>M276/P276</f>
        <v>114.20407149950347</v>
      </c>
      <c r="R276" s="37" t="s">
        <v>644</v>
      </c>
      <c r="S276" s="42">
        <f>ABS(O2406-O276)*100</f>
        <v>21.453223536705291</v>
      </c>
      <c r="T276" t="s">
        <v>32</v>
      </c>
      <c r="V276" s="7">
        <v>51146</v>
      </c>
      <c r="W276" t="s">
        <v>33</v>
      </c>
      <c r="X276" s="17" t="s">
        <v>34</v>
      </c>
      <c r="Z276" t="s">
        <v>645</v>
      </c>
      <c r="AA276">
        <v>401</v>
      </c>
      <c r="AB276">
        <v>52</v>
      </c>
    </row>
    <row r="277" spans="1:28" x14ac:dyDescent="0.25">
      <c r="A277" t="s">
        <v>656</v>
      </c>
      <c r="B277" t="s">
        <v>657</v>
      </c>
      <c r="C277" s="17">
        <v>44193</v>
      </c>
      <c r="D277" s="7">
        <v>333000</v>
      </c>
      <c r="E277" t="s">
        <v>29</v>
      </c>
      <c r="F277" t="s">
        <v>30</v>
      </c>
      <c r="G277" s="7">
        <v>333000</v>
      </c>
      <c r="H277" s="7">
        <v>163010</v>
      </c>
      <c r="I277" s="12">
        <f>H277/G277*100</f>
        <v>48.951951951951948</v>
      </c>
      <c r="J277" s="12">
        <f t="shared" si="4"/>
        <v>0.8278440655322683</v>
      </c>
      <c r="K277" s="7">
        <v>326024</v>
      </c>
      <c r="L277" s="7">
        <v>68366</v>
      </c>
      <c r="M277" s="7">
        <f>G277-L277</f>
        <v>264634</v>
      </c>
      <c r="N277" s="7">
        <v>178929.171875</v>
      </c>
      <c r="O277" s="22">
        <f>M277/N277</f>
        <v>1.4789874520006914</v>
      </c>
      <c r="P277" s="27">
        <v>2268</v>
      </c>
      <c r="Q277" s="32">
        <f>M277/P277</f>
        <v>116.68165784832452</v>
      </c>
      <c r="R277" s="37" t="s">
        <v>644</v>
      </c>
      <c r="S277" s="42">
        <f>ABS(O2406-O277)*100</f>
        <v>14.460031511134996</v>
      </c>
      <c r="T277" t="s">
        <v>236</v>
      </c>
      <c r="V277" s="7">
        <v>51146</v>
      </c>
      <c r="W277" t="s">
        <v>33</v>
      </c>
      <c r="X277" s="17" t="s">
        <v>34</v>
      </c>
      <c r="Z277" t="s">
        <v>645</v>
      </c>
      <c r="AA277">
        <v>401</v>
      </c>
      <c r="AB277">
        <v>60</v>
      </c>
    </row>
    <row r="278" spans="1:28" x14ac:dyDescent="0.25">
      <c r="A278" t="s">
        <v>658</v>
      </c>
      <c r="B278" t="s">
        <v>659</v>
      </c>
      <c r="C278" s="17">
        <v>44057</v>
      </c>
      <c r="D278" s="7">
        <v>425000</v>
      </c>
      <c r="E278" t="s">
        <v>29</v>
      </c>
      <c r="F278" t="s">
        <v>30</v>
      </c>
      <c r="G278" s="7">
        <v>425000</v>
      </c>
      <c r="H278" s="7">
        <v>184030</v>
      </c>
      <c r="I278" s="12">
        <f>H278/G278*100</f>
        <v>43.301176470588238</v>
      </c>
      <c r="J278" s="12">
        <f t="shared" si="4"/>
        <v>6.4786195468959775</v>
      </c>
      <c r="K278" s="7">
        <v>368051</v>
      </c>
      <c r="L278" s="7">
        <v>68817</v>
      </c>
      <c r="M278" s="7">
        <f>G278-L278</f>
        <v>356183</v>
      </c>
      <c r="N278" s="7">
        <v>207801.390625</v>
      </c>
      <c r="O278" s="22">
        <f>M278/N278</f>
        <v>1.7140549393279596</v>
      </c>
      <c r="P278" s="27">
        <v>2190</v>
      </c>
      <c r="Q278" s="32">
        <f>M278/P278</f>
        <v>162.64063926940639</v>
      </c>
      <c r="R278" s="37" t="s">
        <v>644</v>
      </c>
      <c r="S278" s="42">
        <f>ABS(O2406-O278)*100</f>
        <v>37.96678024386182</v>
      </c>
      <c r="T278" t="s">
        <v>43</v>
      </c>
      <c r="V278" s="7">
        <v>51146</v>
      </c>
      <c r="W278" t="s">
        <v>33</v>
      </c>
      <c r="X278" s="17" t="s">
        <v>34</v>
      </c>
      <c r="Z278" t="s">
        <v>645</v>
      </c>
      <c r="AA278">
        <v>401</v>
      </c>
      <c r="AB278">
        <v>60</v>
      </c>
    </row>
    <row r="279" spans="1:28" x14ac:dyDescent="0.25">
      <c r="A279" t="s">
        <v>660</v>
      </c>
      <c r="B279" t="s">
        <v>661</v>
      </c>
      <c r="C279" s="17">
        <v>43747</v>
      </c>
      <c r="D279" s="7">
        <v>275000</v>
      </c>
      <c r="E279" t="s">
        <v>662</v>
      </c>
      <c r="F279" t="s">
        <v>30</v>
      </c>
      <c r="G279" s="7">
        <v>275000</v>
      </c>
      <c r="H279" s="7">
        <v>157350</v>
      </c>
      <c r="I279" s="12">
        <f>H279/G279*100</f>
        <v>57.218181818181826</v>
      </c>
      <c r="J279" s="12">
        <f t="shared" si="4"/>
        <v>7.4383858006976098</v>
      </c>
      <c r="K279" s="7">
        <v>314706</v>
      </c>
      <c r="L279" s="7">
        <v>57390</v>
      </c>
      <c r="M279" s="7">
        <f>G279-L279</f>
        <v>217610</v>
      </c>
      <c r="N279" s="7">
        <v>178691.671875</v>
      </c>
      <c r="O279" s="22">
        <f>M279/N279</f>
        <v>1.2177959818531694</v>
      </c>
      <c r="P279" s="27">
        <v>2014</v>
      </c>
      <c r="Q279" s="32">
        <f>M279/P279</f>
        <v>108.04865938430983</v>
      </c>
      <c r="R279" s="37" t="s">
        <v>644</v>
      </c>
      <c r="S279" s="42">
        <f>ABS(O2406-O279)*100</f>
        <v>11.659115503617201</v>
      </c>
      <c r="T279" t="s">
        <v>43</v>
      </c>
      <c r="V279" s="7">
        <v>51146</v>
      </c>
      <c r="W279" t="s">
        <v>33</v>
      </c>
      <c r="X279" s="17" t="s">
        <v>34</v>
      </c>
      <c r="Z279" t="s">
        <v>645</v>
      </c>
      <c r="AA279">
        <v>401</v>
      </c>
      <c r="AB279">
        <v>60</v>
      </c>
    </row>
    <row r="280" spans="1:28" x14ac:dyDescent="0.25">
      <c r="A280" t="s">
        <v>663</v>
      </c>
      <c r="B280" t="s">
        <v>664</v>
      </c>
      <c r="C280" s="17">
        <v>43614</v>
      </c>
      <c r="D280" s="7">
        <v>318000</v>
      </c>
      <c r="E280" t="s">
        <v>29</v>
      </c>
      <c r="F280" t="s">
        <v>30</v>
      </c>
      <c r="G280" s="7">
        <v>318000</v>
      </c>
      <c r="H280" s="7">
        <v>157030</v>
      </c>
      <c r="I280" s="12">
        <f>H280/G280*100</f>
        <v>49.380503144654085</v>
      </c>
      <c r="J280" s="12">
        <f t="shared" si="4"/>
        <v>0.39929287283013082</v>
      </c>
      <c r="K280" s="7">
        <v>314058</v>
      </c>
      <c r="L280" s="7">
        <v>54993</v>
      </c>
      <c r="M280" s="7">
        <f>G280-L280</f>
        <v>263007</v>
      </c>
      <c r="N280" s="7">
        <v>179906.25</v>
      </c>
      <c r="O280" s="22">
        <f>M280/N280</f>
        <v>1.461911412193851</v>
      </c>
      <c r="P280" s="27">
        <v>2629</v>
      </c>
      <c r="Q280" s="32">
        <f>M280/P280</f>
        <v>100.04069988588817</v>
      </c>
      <c r="R280" s="37" t="s">
        <v>644</v>
      </c>
      <c r="S280" s="42">
        <f>ABS(O2406-O280)*100</f>
        <v>12.75242753045096</v>
      </c>
      <c r="T280" t="s">
        <v>32</v>
      </c>
      <c r="V280" s="7">
        <v>51146</v>
      </c>
      <c r="W280" t="s">
        <v>33</v>
      </c>
      <c r="X280" s="17" t="s">
        <v>34</v>
      </c>
      <c r="Z280" t="s">
        <v>645</v>
      </c>
      <c r="AA280">
        <v>401</v>
      </c>
      <c r="AB280">
        <v>52</v>
      </c>
    </row>
    <row r="281" spans="1:28" x14ac:dyDescent="0.25">
      <c r="A281" t="s">
        <v>665</v>
      </c>
      <c r="B281" t="s">
        <v>666</v>
      </c>
      <c r="C281" s="17">
        <v>43763</v>
      </c>
      <c r="D281" s="7">
        <v>275000</v>
      </c>
      <c r="E281" t="s">
        <v>29</v>
      </c>
      <c r="F281" t="s">
        <v>30</v>
      </c>
      <c r="G281" s="7">
        <v>275000</v>
      </c>
      <c r="H281" s="7">
        <v>143730</v>
      </c>
      <c r="I281" s="12">
        <f>H281/G281*100</f>
        <v>52.265454545454546</v>
      </c>
      <c r="J281" s="12">
        <f t="shared" si="4"/>
        <v>2.4856585279703296</v>
      </c>
      <c r="K281" s="7">
        <v>287464</v>
      </c>
      <c r="L281" s="7">
        <v>53989</v>
      </c>
      <c r="M281" s="7">
        <f>G281-L281</f>
        <v>221011</v>
      </c>
      <c r="N281" s="7">
        <v>162135.421875</v>
      </c>
      <c r="O281" s="22">
        <f>M281/N281</f>
        <v>1.3631259440049488</v>
      </c>
      <c r="P281" s="27">
        <v>2027</v>
      </c>
      <c r="Q281" s="32">
        <f>M281/P281</f>
        <v>109.03354711396152</v>
      </c>
      <c r="R281" s="37" t="s">
        <v>644</v>
      </c>
      <c r="S281" s="42">
        <f>ABS(O2406-O281)*100</f>
        <v>2.873880711560739</v>
      </c>
      <c r="T281" t="s">
        <v>43</v>
      </c>
      <c r="V281" s="7">
        <v>51146</v>
      </c>
      <c r="W281" t="s">
        <v>33</v>
      </c>
      <c r="X281" s="17" t="s">
        <v>34</v>
      </c>
      <c r="Z281" t="s">
        <v>645</v>
      </c>
      <c r="AA281">
        <v>401</v>
      </c>
      <c r="AB281">
        <v>52</v>
      </c>
    </row>
    <row r="282" spans="1:28" x14ac:dyDescent="0.25">
      <c r="A282" t="s">
        <v>665</v>
      </c>
      <c r="B282" t="s">
        <v>666</v>
      </c>
      <c r="C282" s="17">
        <v>44155</v>
      </c>
      <c r="D282" s="7">
        <v>325000</v>
      </c>
      <c r="E282" t="s">
        <v>29</v>
      </c>
      <c r="F282" t="s">
        <v>30</v>
      </c>
      <c r="G282" s="7">
        <v>325000</v>
      </c>
      <c r="H282" s="7">
        <v>143730</v>
      </c>
      <c r="I282" s="12">
        <f>H282/G282*100</f>
        <v>44.224615384615383</v>
      </c>
      <c r="J282" s="12">
        <f t="shared" si="4"/>
        <v>5.5551806328688329</v>
      </c>
      <c r="K282" s="7">
        <v>287464</v>
      </c>
      <c r="L282" s="7">
        <v>53989</v>
      </c>
      <c r="M282" s="7">
        <f>G282-L282</f>
        <v>271011</v>
      </c>
      <c r="N282" s="7">
        <v>162135.421875</v>
      </c>
      <c r="O282" s="22">
        <f>M282/N282</f>
        <v>1.671510129408605</v>
      </c>
      <c r="P282" s="27">
        <v>2027</v>
      </c>
      <c r="Q282" s="32">
        <f>M282/P282</f>
        <v>133.70054267390231</v>
      </c>
      <c r="R282" s="37" t="s">
        <v>644</v>
      </c>
      <c r="S282" s="42">
        <f>ABS(O2406-O282)*100</f>
        <v>33.71229925192636</v>
      </c>
      <c r="T282" t="s">
        <v>43</v>
      </c>
      <c r="V282" s="7">
        <v>51146</v>
      </c>
      <c r="W282" t="s">
        <v>33</v>
      </c>
      <c r="X282" s="17" t="s">
        <v>34</v>
      </c>
      <c r="Z282" t="s">
        <v>645</v>
      </c>
      <c r="AA282">
        <v>401</v>
      </c>
      <c r="AB282">
        <v>52</v>
      </c>
    </row>
    <row r="283" spans="1:28" x14ac:dyDescent="0.25">
      <c r="A283" t="s">
        <v>667</v>
      </c>
      <c r="B283" t="s">
        <v>668</v>
      </c>
      <c r="C283" s="17">
        <v>44063</v>
      </c>
      <c r="D283" s="7">
        <v>363000</v>
      </c>
      <c r="E283" t="s">
        <v>29</v>
      </c>
      <c r="F283" t="s">
        <v>30</v>
      </c>
      <c r="G283" s="7">
        <v>363000</v>
      </c>
      <c r="H283" s="7">
        <v>143340</v>
      </c>
      <c r="I283" s="12">
        <f>H283/G283*100</f>
        <v>39.487603305785122</v>
      </c>
      <c r="J283" s="12">
        <f t="shared" si="4"/>
        <v>10.292192711699094</v>
      </c>
      <c r="K283" s="7">
        <v>286681</v>
      </c>
      <c r="L283" s="7">
        <v>55143</v>
      </c>
      <c r="M283" s="7">
        <f>G283-L283</f>
        <v>307857</v>
      </c>
      <c r="N283" s="7">
        <v>160790.28125</v>
      </c>
      <c r="O283" s="22">
        <f>M283/N283</f>
        <v>1.9146493034696399</v>
      </c>
      <c r="P283" s="27">
        <v>2214</v>
      </c>
      <c r="Q283" s="32">
        <f>M283/P283</f>
        <v>139.05013550135502</v>
      </c>
      <c r="R283" s="37" t="s">
        <v>644</v>
      </c>
      <c r="S283" s="42">
        <f>ABS(O2406-O283)*100</f>
        <v>58.026216658029853</v>
      </c>
      <c r="T283" t="s">
        <v>32</v>
      </c>
      <c r="V283" s="7">
        <v>51146</v>
      </c>
      <c r="W283" t="s">
        <v>33</v>
      </c>
      <c r="X283" s="17" t="s">
        <v>34</v>
      </c>
      <c r="Z283" t="s">
        <v>645</v>
      </c>
      <c r="AA283">
        <v>401</v>
      </c>
      <c r="AB283">
        <v>52</v>
      </c>
    </row>
    <row r="284" spans="1:28" x14ac:dyDescent="0.25">
      <c r="A284" t="s">
        <v>669</v>
      </c>
      <c r="B284" t="s">
        <v>670</v>
      </c>
      <c r="C284" s="17">
        <v>44005</v>
      </c>
      <c r="D284" s="7">
        <v>380900</v>
      </c>
      <c r="E284" t="s">
        <v>29</v>
      </c>
      <c r="F284" t="s">
        <v>30</v>
      </c>
      <c r="G284" s="7">
        <v>380900</v>
      </c>
      <c r="H284" s="7">
        <v>214890</v>
      </c>
      <c r="I284" s="12">
        <f>H284/G284*100</f>
        <v>56.416382252559728</v>
      </c>
      <c r="J284" s="12">
        <f t="shared" si="4"/>
        <v>6.6365862350755123</v>
      </c>
      <c r="K284" s="7">
        <v>429775</v>
      </c>
      <c r="L284" s="7">
        <v>56096</v>
      </c>
      <c r="M284" s="7">
        <f>G284-L284</f>
        <v>324804</v>
      </c>
      <c r="N284" s="7">
        <v>259499.3125</v>
      </c>
      <c r="O284" s="22">
        <f>M284/N284</f>
        <v>1.2516564952363796</v>
      </c>
      <c r="P284" s="27">
        <v>3266</v>
      </c>
      <c r="Q284" s="32">
        <f>M284/P284</f>
        <v>99.450091855480707</v>
      </c>
      <c r="R284" s="37" t="s">
        <v>644</v>
      </c>
      <c r="S284" s="42">
        <f>ABS(O2406-O284)*100</f>
        <v>8.2730641652961836</v>
      </c>
      <c r="T284" t="s">
        <v>236</v>
      </c>
      <c r="V284" s="7">
        <v>51146</v>
      </c>
      <c r="W284" t="s">
        <v>33</v>
      </c>
      <c r="X284" s="17" t="s">
        <v>34</v>
      </c>
      <c r="Z284" t="s">
        <v>645</v>
      </c>
      <c r="AA284">
        <v>401</v>
      </c>
      <c r="AB284">
        <v>63</v>
      </c>
    </row>
    <row r="285" spans="1:28" x14ac:dyDescent="0.25">
      <c r="A285" t="s">
        <v>671</v>
      </c>
      <c r="B285" t="s">
        <v>672</v>
      </c>
      <c r="C285" s="17">
        <v>44083</v>
      </c>
      <c r="D285" s="7">
        <v>343500</v>
      </c>
      <c r="E285" t="s">
        <v>29</v>
      </c>
      <c r="F285" t="s">
        <v>30</v>
      </c>
      <c r="G285" s="7">
        <v>343500</v>
      </c>
      <c r="H285" s="7">
        <v>164320</v>
      </c>
      <c r="I285" s="12">
        <f>H285/G285*100</f>
        <v>47.836972343522561</v>
      </c>
      <c r="J285" s="12">
        <f t="shared" si="4"/>
        <v>1.9428236739616551</v>
      </c>
      <c r="K285" s="7">
        <v>328631</v>
      </c>
      <c r="L285" s="7">
        <v>54500</v>
      </c>
      <c r="M285" s="7">
        <f>G285-L285</f>
        <v>289000</v>
      </c>
      <c r="N285" s="7">
        <v>190368.75</v>
      </c>
      <c r="O285" s="22">
        <f>M285/N285</f>
        <v>1.5181063068387013</v>
      </c>
      <c r="P285" s="27">
        <v>2931</v>
      </c>
      <c r="Q285" s="32">
        <f>M285/P285</f>
        <v>98.601160013647217</v>
      </c>
      <c r="R285" s="37" t="s">
        <v>644</v>
      </c>
      <c r="S285" s="42">
        <f>ABS(O2406-O285)*100</f>
        <v>18.371916994935987</v>
      </c>
      <c r="T285" t="s">
        <v>32</v>
      </c>
      <c r="V285" s="7">
        <v>51146</v>
      </c>
      <c r="W285" t="s">
        <v>33</v>
      </c>
      <c r="X285" s="17" t="s">
        <v>34</v>
      </c>
      <c r="Z285" t="s">
        <v>645</v>
      </c>
      <c r="AA285">
        <v>401</v>
      </c>
      <c r="AB285">
        <v>52</v>
      </c>
    </row>
    <row r="286" spans="1:28" x14ac:dyDescent="0.25">
      <c r="A286" t="s">
        <v>673</v>
      </c>
      <c r="B286" t="s">
        <v>674</v>
      </c>
      <c r="C286" s="17">
        <v>43914</v>
      </c>
      <c r="D286" s="7">
        <v>290000</v>
      </c>
      <c r="E286" t="s">
        <v>29</v>
      </c>
      <c r="F286" t="s">
        <v>30</v>
      </c>
      <c r="G286" s="7">
        <v>290000</v>
      </c>
      <c r="H286" s="7">
        <v>164630</v>
      </c>
      <c r="I286" s="12">
        <f>H286/G286*100</f>
        <v>56.768965517241377</v>
      </c>
      <c r="J286" s="12">
        <f t="shared" si="4"/>
        <v>6.9891694997571605</v>
      </c>
      <c r="K286" s="7">
        <v>329255</v>
      </c>
      <c r="L286" s="7">
        <v>54993</v>
      </c>
      <c r="M286" s="7">
        <f>G286-L286</f>
        <v>235007</v>
      </c>
      <c r="N286" s="7">
        <v>190459.71875</v>
      </c>
      <c r="O286" s="22">
        <f>M286/N286</f>
        <v>1.2338934528642949</v>
      </c>
      <c r="P286" s="27">
        <v>2931</v>
      </c>
      <c r="Q286" s="32">
        <f>M286/P286</f>
        <v>80.179802115319006</v>
      </c>
      <c r="R286" s="37" t="s">
        <v>644</v>
      </c>
      <c r="S286" s="42">
        <f>ABS(O2406-O286)*100</f>
        <v>10.049368402504655</v>
      </c>
      <c r="T286" t="s">
        <v>32</v>
      </c>
      <c r="V286" s="7">
        <v>51146</v>
      </c>
      <c r="W286" t="s">
        <v>33</v>
      </c>
      <c r="X286" s="17" t="s">
        <v>34</v>
      </c>
      <c r="Z286" t="s">
        <v>645</v>
      </c>
      <c r="AA286">
        <v>401</v>
      </c>
      <c r="AB286">
        <v>52</v>
      </c>
    </row>
    <row r="287" spans="1:28" x14ac:dyDescent="0.25">
      <c r="A287" t="s">
        <v>675</v>
      </c>
      <c r="B287" t="s">
        <v>676</v>
      </c>
      <c r="C287" s="17">
        <v>44200</v>
      </c>
      <c r="D287" s="7">
        <v>425000</v>
      </c>
      <c r="E287" t="s">
        <v>29</v>
      </c>
      <c r="F287" t="s">
        <v>30</v>
      </c>
      <c r="G287" s="7">
        <v>425000</v>
      </c>
      <c r="H287" s="7">
        <v>208490</v>
      </c>
      <c r="I287" s="12">
        <f>H287/G287*100</f>
        <v>49.056470588235292</v>
      </c>
      <c r="J287" s="12">
        <f t="shared" si="4"/>
        <v>0.72332542924892351</v>
      </c>
      <c r="K287" s="7">
        <v>416978</v>
      </c>
      <c r="L287" s="7">
        <v>78232</v>
      </c>
      <c r="M287" s="7">
        <f>G287-L287</f>
        <v>346768</v>
      </c>
      <c r="N287" s="7">
        <v>277660.65625</v>
      </c>
      <c r="O287" s="22">
        <f>M287/N287</f>
        <v>1.2488913794389982</v>
      </c>
      <c r="P287" s="27">
        <v>3490</v>
      </c>
      <c r="Q287" s="32">
        <f>M287/P287</f>
        <v>99.360458452722057</v>
      </c>
      <c r="R287" s="37" t="s">
        <v>652</v>
      </c>
      <c r="S287" s="42">
        <f>ABS(O2406-O287)*100</f>
        <v>8.5495757450343213</v>
      </c>
      <c r="T287" t="s">
        <v>32</v>
      </c>
      <c r="V287" s="7">
        <v>69284</v>
      </c>
      <c r="W287" t="s">
        <v>33</v>
      </c>
      <c r="X287" s="17" t="s">
        <v>34</v>
      </c>
      <c r="Z287" t="s">
        <v>653</v>
      </c>
      <c r="AA287">
        <v>401</v>
      </c>
      <c r="AB287">
        <v>60</v>
      </c>
    </row>
    <row r="288" spans="1:28" x14ac:dyDescent="0.25">
      <c r="A288" t="s">
        <v>677</v>
      </c>
      <c r="B288" t="s">
        <v>678</v>
      </c>
      <c r="C288" s="17">
        <v>43655</v>
      </c>
      <c r="D288" s="7">
        <v>442000</v>
      </c>
      <c r="E288" t="s">
        <v>29</v>
      </c>
      <c r="F288" t="s">
        <v>30</v>
      </c>
      <c r="G288" s="7">
        <v>442000</v>
      </c>
      <c r="H288" s="7">
        <v>265050</v>
      </c>
      <c r="I288" s="12">
        <f>H288/G288*100</f>
        <v>59.966063348416284</v>
      </c>
      <c r="J288" s="12">
        <f t="shared" si="4"/>
        <v>10.186267330932068</v>
      </c>
      <c r="K288" s="7">
        <v>530105</v>
      </c>
      <c r="L288" s="7">
        <v>81528</v>
      </c>
      <c r="M288" s="7">
        <f>G288-L288</f>
        <v>360472</v>
      </c>
      <c r="N288" s="7">
        <v>367686.0625</v>
      </c>
      <c r="O288" s="22">
        <f>M288/N288</f>
        <v>0.9803798315036758</v>
      </c>
      <c r="P288" s="27">
        <v>3097</v>
      </c>
      <c r="Q288" s="32">
        <f>M288/P288</f>
        <v>116.39392960929932</v>
      </c>
      <c r="R288" s="37" t="s">
        <v>652</v>
      </c>
      <c r="S288" s="42">
        <f>ABS(O2406-O288)*100</f>
        <v>35.400730538566563</v>
      </c>
      <c r="T288" t="s">
        <v>79</v>
      </c>
      <c r="V288" s="7">
        <v>69284</v>
      </c>
      <c r="W288" t="s">
        <v>33</v>
      </c>
      <c r="X288" s="17" t="s">
        <v>34</v>
      </c>
      <c r="Z288" t="s">
        <v>653</v>
      </c>
      <c r="AA288">
        <v>401</v>
      </c>
      <c r="AB288">
        <v>64</v>
      </c>
    </row>
    <row r="289" spans="1:28" x14ac:dyDescent="0.25">
      <c r="A289" t="s">
        <v>679</v>
      </c>
      <c r="B289" t="s">
        <v>680</v>
      </c>
      <c r="C289" s="17">
        <v>43853</v>
      </c>
      <c r="D289" s="7">
        <v>340000</v>
      </c>
      <c r="E289" t="s">
        <v>29</v>
      </c>
      <c r="F289" t="s">
        <v>30</v>
      </c>
      <c r="G289" s="7">
        <v>340000</v>
      </c>
      <c r="H289" s="7">
        <v>226160</v>
      </c>
      <c r="I289" s="12">
        <f>H289/G289*100</f>
        <v>66.517647058823528</v>
      </c>
      <c r="J289" s="12">
        <f t="shared" si="4"/>
        <v>16.737851041339312</v>
      </c>
      <c r="K289" s="7">
        <v>452326</v>
      </c>
      <c r="L289" s="7">
        <v>78310</v>
      </c>
      <c r="M289" s="7">
        <f>G289-L289</f>
        <v>261690</v>
      </c>
      <c r="N289" s="7">
        <v>406539.125</v>
      </c>
      <c r="O289" s="22">
        <f>M289/N289</f>
        <v>0.6437018823219044</v>
      </c>
      <c r="P289" s="27">
        <v>2225</v>
      </c>
      <c r="Q289" s="32">
        <f>M289/P289</f>
        <v>117.61348314606741</v>
      </c>
      <c r="R289" s="37" t="s">
        <v>681</v>
      </c>
      <c r="S289" s="42">
        <f>ABS(O2406-O289)*100</f>
        <v>69.0685254567437</v>
      </c>
      <c r="T289" t="s">
        <v>43</v>
      </c>
      <c r="V289" s="7">
        <v>69060</v>
      </c>
      <c r="W289" t="s">
        <v>33</v>
      </c>
      <c r="X289" s="17" t="s">
        <v>34</v>
      </c>
      <c r="Z289" t="s">
        <v>682</v>
      </c>
      <c r="AA289">
        <v>401</v>
      </c>
      <c r="AB289">
        <v>67</v>
      </c>
    </row>
    <row r="290" spans="1:28" x14ac:dyDescent="0.25">
      <c r="A290" t="s">
        <v>683</v>
      </c>
      <c r="B290" t="s">
        <v>684</v>
      </c>
      <c r="C290" s="17">
        <v>44056</v>
      </c>
      <c r="D290" s="7">
        <v>438000</v>
      </c>
      <c r="E290" t="s">
        <v>29</v>
      </c>
      <c r="F290" t="s">
        <v>30</v>
      </c>
      <c r="G290" s="7">
        <v>438000</v>
      </c>
      <c r="H290" s="7">
        <v>226350</v>
      </c>
      <c r="I290" s="12">
        <f>H290/G290*100</f>
        <v>51.678082191780817</v>
      </c>
      <c r="J290" s="12">
        <f t="shared" si="4"/>
        <v>1.8982861742966008</v>
      </c>
      <c r="K290" s="7">
        <v>452707</v>
      </c>
      <c r="L290" s="7">
        <v>77076</v>
      </c>
      <c r="M290" s="7">
        <f>G290-L290</f>
        <v>360924</v>
      </c>
      <c r="N290" s="7">
        <v>408294.5625</v>
      </c>
      <c r="O290" s="22">
        <f>M290/N290</f>
        <v>0.88397944315018895</v>
      </c>
      <c r="P290" s="27">
        <v>3331</v>
      </c>
      <c r="Q290" s="32">
        <f>M290/P290</f>
        <v>108.3530471329931</v>
      </c>
      <c r="R290" s="37" t="s">
        <v>681</v>
      </c>
      <c r="S290" s="42">
        <f>ABS(O2406-O290)*100</f>
        <v>45.040769373915246</v>
      </c>
      <c r="T290" t="s">
        <v>32</v>
      </c>
      <c r="V290" s="7">
        <v>65000</v>
      </c>
      <c r="W290" t="s">
        <v>33</v>
      </c>
      <c r="X290" s="17" t="s">
        <v>34</v>
      </c>
      <c r="Z290" t="s">
        <v>682</v>
      </c>
      <c r="AA290">
        <v>401</v>
      </c>
      <c r="AB290">
        <v>68</v>
      </c>
    </row>
    <row r="291" spans="1:28" x14ac:dyDescent="0.25">
      <c r="A291" t="s">
        <v>685</v>
      </c>
      <c r="B291" t="s">
        <v>686</v>
      </c>
      <c r="C291" s="17">
        <v>43766</v>
      </c>
      <c r="D291" s="7">
        <v>259500</v>
      </c>
      <c r="E291" t="s">
        <v>29</v>
      </c>
      <c r="F291" t="s">
        <v>30</v>
      </c>
      <c r="G291" s="7">
        <v>259500</v>
      </c>
      <c r="H291" s="7">
        <v>140670</v>
      </c>
      <c r="I291" s="12">
        <f>H291/G291*100</f>
        <v>54.20809248554913</v>
      </c>
      <c r="J291" s="12">
        <f t="shared" si="4"/>
        <v>4.4282964680649144</v>
      </c>
      <c r="K291" s="7">
        <v>281333</v>
      </c>
      <c r="L291" s="7">
        <v>51576</v>
      </c>
      <c r="M291" s="7">
        <f>G291-L291</f>
        <v>207924</v>
      </c>
      <c r="N291" s="7">
        <v>247050.53125</v>
      </c>
      <c r="O291" s="22">
        <f>M291/N291</f>
        <v>0.8416253911617525</v>
      </c>
      <c r="P291" s="27">
        <v>1650</v>
      </c>
      <c r="Q291" s="32">
        <f>M291/P291</f>
        <v>126.01454545454546</v>
      </c>
      <c r="R291" s="37" t="s">
        <v>687</v>
      </c>
      <c r="S291" s="42">
        <f>ABS(O2406-O291)*100</f>
        <v>49.27617457275889</v>
      </c>
      <c r="T291" t="s">
        <v>43</v>
      </c>
      <c r="V291" s="7">
        <v>51576</v>
      </c>
      <c r="W291" t="s">
        <v>33</v>
      </c>
      <c r="X291" s="17" t="s">
        <v>34</v>
      </c>
      <c r="Z291" t="s">
        <v>688</v>
      </c>
      <c r="AA291">
        <v>407</v>
      </c>
      <c r="AB291">
        <v>68</v>
      </c>
    </row>
    <row r="292" spans="1:28" x14ac:dyDescent="0.25">
      <c r="A292" t="s">
        <v>689</v>
      </c>
      <c r="B292" t="s">
        <v>690</v>
      </c>
      <c r="C292" s="17">
        <v>43735</v>
      </c>
      <c r="D292" s="7">
        <v>275000</v>
      </c>
      <c r="E292" t="s">
        <v>29</v>
      </c>
      <c r="F292" t="s">
        <v>30</v>
      </c>
      <c r="G292" s="7">
        <v>275000</v>
      </c>
      <c r="H292" s="7">
        <v>141240</v>
      </c>
      <c r="I292" s="12">
        <f>H292/G292*100</f>
        <v>51.359999999999992</v>
      </c>
      <c r="J292" s="12">
        <f t="shared" si="4"/>
        <v>1.5802039825157763</v>
      </c>
      <c r="K292" s="7">
        <v>282475</v>
      </c>
      <c r="L292" s="7">
        <v>51576</v>
      </c>
      <c r="M292" s="7">
        <f>G292-L292</f>
        <v>223424</v>
      </c>
      <c r="N292" s="7">
        <v>248278.5</v>
      </c>
      <c r="O292" s="22">
        <f>M292/N292</f>
        <v>0.89989266086270059</v>
      </c>
      <c r="P292" s="27">
        <v>1650</v>
      </c>
      <c r="Q292" s="32">
        <f>M292/P292</f>
        <v>135.40848484848485</v>
      </c>
      <c r="R292" s="37" t="s">
        <v>687</v>
      </c>
      <c r="S292" s="42">
        <f>ABS(O2406-O292)*100</f>
        <v>43.44944760266408</v>
      </c>
      <c r="T292" t="s">
        <v>43</v>
      </c>
      <c r="V292" s="7">
        <v>51576</v>
      </c>
      <c r="W292" t="s">
        <v>33</v>
      </c>
      <c r="X292" s="17" t="s">
        <v>34</v>
      </c>
      <c r="Z292" t="s">
        <v>688</v>
      </c>
      <c r="AA292">
        <v>407</v>
      </c>
      <c r="AB292">
        <v>68</v>
      </c>
    </row>
    <row r="293" spans="1:28" x14ac:dyDescent="0.25">
      <c r="A293" t="s">
        <v>691</v>
      </c>
      <c r="B293" t="s">
        <v>692</v>
      </c>
      <c r="C293" s="17">
        <v>44263</v>
      </c>
      <c r="D293" s="7">
        <v>325000</v>
      </c>
      <c r="E293" t="s">
        <v>29</v>
      </c>
      <c r="F293" t="s">
        <v>30</v>
      </c>
      <c r="G293" s="7">
        <v>325000</v>
      </c>
      <c r="H293" s="7">
        <v>146860</v>
      </c>
      <c r="I293" s="12">
        <f>H293/G293*100</f>
        <v>45.187692307692309</v>
      </c>
      <c r="J293" s="12">
        <f t="shared" si="4"/>
        <v>4.5921037097919069</v>
      </c>
      <c r="K293" s="7">
        <v>293715</v>
      </c>
      <c r="L293" s="7">
        <v>51576</v>
      </c>
      <c r="M293" s="7">
        <f>G293-L293</f>
        <v>273424</v>
      </c>
      <c r="N293" s="7">
        <v>260364.515625</v>
      </c>
      <c r="O293" s="22">
        <f>M293/N293</f>
        <v>1.0501584647341478</v>
      </c>
      <c r="P293" s="27">
        <v>1650</v>
      </c>
      <c r="Q293" s="32">
        <f>M293/P293</f>
        <v>165.71151515151516</v>
      </c>
      <c r="R293" s="37" t="s">
        <v>687</v>
      </c>
      <c r="S293" s="42">
        <f>ABS(O2406-O293)*100</f>
        <v>28.422867215519364</v>
      </c>
      <c r="T293" t="s">
        <v>43</v>
      </c>
      <c r="V293" s="7">
        <v>51576</v>
      </c>
      <c r="W293" t="s">
        <v>33</v>
      </c>
      <c r="X293" s="17" t="s">
        <v>34</v>
      </c>
      <c r="Z293" t="s">
        <v>688</v>
      </c>
      <c r="AA293">
        <v>407</v>
      </c>
      <c r="AB293">
        <v>68</v>
      </c>
    </row>
    <row r="294" spans="1:28" x14ac:dyDescent="0.25">
      <c r="A294" t="s">
        <v>693</v>
      </c>
      <c r="B294" t="s">
        <v>694</v>
      </c>
      <c r="C294" s="17">
        <v>44127</v>
      </c>
      <c r="D294" s="7">
        <v>415000</v>
      </c>
      <c r="E294" t="s">
        <v>29</v>
      </c>
      <c r="F294" t="s">
        <v>30</v>
      </c>
      <c r="G294" s="7">
        <v>415000</v>
      </c>
      <c r="H294" s="7">
        <v>215810</v>
      </c>
      <c r="I294" s="12">
        <f>H294/G294*100</f>
        <v>52.002409638554212</v>
      </c>
      <c r="J294" s="12">
        <f t="shared" si="4"/>
        <v>2.2226136210699963</v>
      </c>
      <c r="K294" s="7">
        <v>431610</v>
      </c>
      <c r="L294" s="7">
        <v>81995</v>
      </c>
      <c r="M294" s="7">
        <f>G294-L294</f>
        <v>333005</v>
      </c>
      <c r="N294" s="7">
        <v>375930.09375</v>
      </c>
      <c r="O294" s="22">
        <f>M294/N294</f>
        <v>0.88581628748629548</v>
      </c>
      <c r="P294" s="27">
        <v>4020</v>
      </c>
      <c r="Q294" s="32">
        <f>M294/P294</f>
        <v>82.837064676616919</v>
      </c>
      <c r="R294" s="37" t="s">
        <v>598</v>
      </c>
      <c r="S294" s="42">
        <f>ABS(O2406-O294)*100</f>
        <v>44.857084940304595</v>
      </c>
      <c r="T294" t="s">
        <v>32</v>
      </c>
      <c r="V294" s="7">
        <v>66815</v>
      </c>
      <c r="W294" t="s">
        <v>33</v>
      </c>
      <c r="X294" s="17" t="s">
        <v>34</v>
      </c>
      <c r="Z294" t="s">
        <v>599</v>
      </c>
      <c r="AA294">
        <v>401</v>
      </c>
      <c r="AB294">
        <v>60</v>
      </c>
    </row>
    <row r="295" spans="1:28" x14ac:dyDescent="0.25">
      <c r="A295" t="s">
        <v>695</v>
      </c>
      <c r="B295" t="s">
        <v>696</v>
      </c>
      <c r="C295" s="17">
        <v>44267</v>
      </c>
      <c r="D295" s="7">
        <v>435000</v>
      </c>
      <c r="E295" t="s">
        <v>29</v>
      </c>
      <c r="F295" t="s">
        <v>30</v>
      </c>
      <c r="G295" s="7">
        <v>435000</v>
      </c>
      <c r="H295" s="7">
        <v>195960</v>
      </c>
      <c r="I295" s="12">
        <f>H295/G295*100</f>
        <v>45.048275862068962</v>
      </c>
      <c r="J295" s="12">
        <f t="shared" si="4"/>
        <v>4.7315201554152537</v>
      </c>
      <c r="K295" s="7">
        <v>391929</v>
      </c>
      <c r="L295" s="7">
        <v>88098</v>
      </c>
      <c r="M295" s="7">
        <f>G295-L295</f>
        <v>346902</v>
      </c>
      <c r="N295" s="7">
        <v>326700</v>
      </c>
      <c r="O295" s="22">
        <f>M295/N295</f>
        <v>1.0618365472910927</v>
      </c>
      <c r="P295" s="27">
        <v>3230</v>
      </c>
      <c r="Q295" s="32">
        <f>M295/P295</f>
        <v>107.4</v>
      </c>
      <c r="R295" s="37" t="s">
        <v>598</v>
      </c>
      <c r="S295" s="42">
        <f>ABS(O2406-O295)*100</f>
        <v>27.255058959824872</v>
      </c>
      <c r="T295" t="s">
        <v>32</v>
      </c>
      <c r="V295" s="7">
        <v>72163</v>
      </c>
      <c r="W295" t="s">
        <v>33</v>
      </c>
      <c r="X295" s="17" t="s">
        <v>34</v>
      </c>
      <c r="Z295" t="s">
        <v>599</v>
      </c>
      <c r="AA295">
        <v>401</v>
      </c>
      <c r="AB295">
        <v>60</v>
      </c>
    </row>
    <row r="296" spans="1:28" x14ac:dyDescent="0.25">
      <c r="A296" t="s">
        <v>697</v>
      </c>
      <c r="B296" t="s">
        <v>698</v>
      </c>
      <c r="C296" s="17">
        <v>44079</v>
      </c>
      <c r="D296" s="7">
        <v>365000</v>
      </c>
      <c r="E296" t="s">
        <v>29</v>
      </c>
      <c r="F296" t="s">
        <v>30</v>
      </c>
      <c r="G296" s="7">
        <v>365000</v>
      </c>
      <c r="H296" s="7">
        <v>193700</v>
      </c>
      <c r="I296" s="12">
        <f>H296/G296*100</f>
        <v>53.068493150684937</v>
      </c>
      <c r="J296" s="12">
        <f t="shared" si="4"/>
        <v>3.2886971332007207</v>
      </c>
      <c r="K296" s="7">
        <v>387392</v>
      </c>
      <c r="L296" s="7">
        <v>72452</v>
      </c>
      <c r="M296" s="7">
        <f>G296-L296</f>
        <v>292548</v>
      </c>
      <c r="N296" s="7">
        <v>338645.15625</v>
      </c>
      <c r="O296" s="22">
        <f>M296/N296</f>
        <v>0.86387770384653184</v>
      </c>
      <c r="P296" s="27">
        <v>3300</v>
      </c>
      <c r="Q296" s="32">
        <f>M296/P296</f>
        <v>88.650909090909096</v>
      </c>
      <c r="R296" s="37" t="s">
        <v>598</v>
      </c>
      <c r="S296" s="42">
        <f>ABS(O2406-O296)*100</f>
        <v>47.050943304280956</v>
      </c>
      <c r="T296" t="s">
        <v>32</v>
      </c>
      <c r="V296" s="7">
        <v>66815</v>
      </c>
      <c r="W296" t="s">
        <v>33</v>
      </c>
      <c r="X296" s="17" t="s">
        <v>34</v>
      </c>
      <c r="Z296" t="s">
        <v>599</v>
      </c>
      <c r="AA296">
        <v>401</v>
      </c>
      <c r="AB296">
        <v>61</v>
      </c>
    </row>
    <row r="297" spans="1:28" x14ac:dyDescent="0.25">
      <c r="A297" t="s">
        <v>699</v>
      </c>
      <c r="B297" t="s">
        <v>700</v>
      </c>
      <c r="C297" s="17">
        <v>43889</v>
      </c>
      <c r="D297" s="7">
        <v>315000</v>
      </c>
      <c r="E297" t="s">
        <v>29</v>
      </c>
      <c r="F297" t="s">
        <v>30</v>
      </c>
      <c r="G297" s="7">
        <v>315000</v>
      </c>
      <c r="H297" s="7">
        <v>190140</v>
      </c>
      <c r="I297" s="12">
        <f>H297/G297*100</f>
        <v>60.361904761904761</v>
      </c>
      <c r="J297" s="12">
        <f t="shared" si="4"/>
        <v>10.582108744420545</v>
      </c>
      <c r="K297" s="7">
        <v>380272</v>
      </c>
      <c r="L297" s="7">
        <v>84103</v>
      </c>
      <c r="M297" s="7">
        <f>G297-L297</f>
        <v>230897</v>
      </c>
      <c r="N297" s="7">
        <v>318461.28125</v>
      </c>
      <c r="O297" s="22">
        <f>M297/N297</f>
        <v>0.72503947448085571</v>
      </c>
      <c r="P297" s="27">
        <v>2858</v>
      </c>
      <c r="Q297" s="32">
        <f>M297/P297</f>
        <v>80.789713086074173</v>
      </c>
      <c r="R297" s="37" t="s">
        <v>598</v>
      </c>
      <c r="S297" s="42">
        <f>ABS(O2406-O297)*100</f>
        <v>60.934766240848568</v>
      </c>
      <c r="T297" t="s">
        <v>701</v>
      </c>
      <c r="V297" s="7">
        <v>77510</v>
      </c>
      <c r="W297" t="s">
        <v>33</v>
      </c>
      <c r="X297" s="17" t="s">
        <v>34</v>
      </c>
      <c r="Z297" t="s">
        <v>599</v>
      </c>
      <c r="AA297">
        <v>401</v>
      </c>
      <c r="AB297">
        <v>64</v>
      </c>
    </row>
    <row r="298" spans="1:28" x14ac:dyDescent="0.25">
      <c r="A298" t="s">
        <v>702</v>
      </c>
      <c r="B298" t="s">
        <v>703</v>
      </c>
      <c r="C298" s="17">
        <v>43712</v>
      </c>
      <c r="D298" s="7">
        <v>415000</v>
      </c>
      <c r="E298" t="s">
        <v>29</v>
      </c>
      <c r="F298" t="s">
        <v>30</v>
      </c>
      <c r="G298" s="7">
        <v>415000</v>
      </c>
      <c r="H298" s="7">
        <v>185490</v>
      </c>
      <c r="I298" s="12">
        <f>H298/G298*100</f>
        <v>44.696385542168677</v>
      </c>
      <c r="J298" s="12">
        <f t="shared" si="4"/>
        <v>5.0834104753155387</v>
      </c>
      <c r="K298" s="7">
        <v>370988</v>
      </c>
      <c r="L298" s="7">
        <v>86572</v>
      </c>
      <c r="M298" s="7">
        <f>G298-L298</f>
        <v>328428</v>
      </c>
      <c r="N298" s="7">
        <v>305823.65625</v>
      </c>
      <c r="O298" s="22">
        <f>M298/N298</f>
        <v>1.0739129994951135</v>
      </c>
      <c r="P298" s="27">
        <v>2954</v>
      </c>
      <c r="Q298" s="32">
        <f>M298/P298</f>
        <v>111.18077183480027</v>
      </c>
      <c r="R298" s="37" t="s">
        <v>598</v>
      </c>
      <c r="S298" s="42">
        <f>ABS(O2406-O298)*100</f>
        <v>26.047413739422787</v>
      </c>
      <c r="T298" t="s">
        <v>32</v>
      </c>
      <c r="V298" s="7">
        <v>77510</v>
      </c>
      <c r="W298" t="s">
        <v>33</v>
      </c>
      <c r="X298" s="17" t="s">
        <v>34</v>
      </c>
      <c r="Z298" t="s">
        <v>599</v>
      </c>
      <c r="AA298">
        <v>401</v>
      </c>
      <c r="AB298">
        <v>60</v>
      </c>
    </row>
    <row r="299" spans="1:28" x14ac:dyDescent="0.25">
      <c r="A299" t="s">
        <v>704</v>
      </c>
      <c r="B299" t="s">
        <v>705</v>
      </c>
      <c r="C299" s="17">
        <v>43882</v>
      </c>
      <c r="D299" s="7">
        <v>340000</v>
      </c>
      <c r="E299" t="s">
        <v>29</v>
      </c>
      <c r="F299" t="s">
        <v>30</v>
      </c>
      <c r="G299" s="7">
        <v>340000</v>
      </c>
      <c r="H299" s="7">
        <v>180240</v>
      </c>
      <c r="I299" s="12">
        <f>H299/G299*100</f>
        <v>53.011764705882356</v>
      </c>
      <c r="J299" s="12">
        <f t="shared" si="4"/>
        <v>3.2319686883981404</v>
      </c>
      <c r="K299" s="7">
        <v>360472</v>
      </c>
      <c r="L299" s="7">
        <v>82488</v>
      </c>
      <c r="M299" s="7">
        <f>G299-L299</f>
        <v>257512</v>
      </c>
      <c r="N299" s="7">
        <v>298907.53125</v>
      </c>
      <c r="O299" s="22">
        <f>M299/N299</f>
        <v>0.86151057794733965</v>
      </c>
      <c r="P299" s="27">
        <v>2585</v>
      </c>
      <c r="Q299" s="32">
        <f>M299/P299</f>
        <v>99.617794970986466</v>
      </c>
      <c r="R299" s="37" t="s">
        <v>598</v>
      </c>
      <c r="S299" s="42">
        <f>ABS(O2406-O299)*100</f>
        <v>47.287655894200178</v>
      </c>
      <c r="T299" t="s">
        <v>43</v>
      </c>
      <c r="V299" s="7">
        <v>72163</v>
      </c>
      <c r="W299" t="s">
        <v>33</v>
      </c>
      <c r="X299" s="17" t="s">
        <v>34</v>
      </c>
      <c r="Z299" t="s">
        <v>599</v>
      </c>
      <c r="AA299">
        <v>401</v>
      </c>
      <c r="AB299">
        <v>60</v>
      </c>
    </row>
    <row r="300" spans="1:28" x14ac:dyDescent="0.25">
      <c r="A300" t="s">
        <v>706</v>
      </c>
      <c r="B300" t="s">
        <v>707</v>
      </c>
      <c r="C300" s="17">
        <v>44000</v>
      </c>
      <c r="D300" s="7">
        <v>501000</v>
      </c>
      <c r="E300" t="s">
        <v>29</v>
      </c>
      <c r="F300" t="s">
        <v>30</v>
      </c>
      <c r="G300" s="7">
        <v>501000</v>
      </c>
      <c r="H300" s="7">
        <v>196910</v>
      </c>
      <c r="I300" s="12">
        <f>H300/G300*100</f>
        <v>39.303393213572861</v>
      </c>
      <c r="J300" s="12">
        <f t="shared" si="4"/>
        <v>10.476402803911355</v>
      </c>
      <c r="K300" s="7">
        <v>393822</v>
      </c>
      <c r="L300" s="7">
        <v>87865</v>
      </c>
      <c r="M300" s="7">
        <f>G300-L300</f>
        <v>413135</v>
      </c>
      <c r="N300" s="7">
        <v>328986.03125</v>
      </c>
      <c r="O300" s="22">
        <f>M300/N300</f>
        <v>1.2557828015684176</v>
      </c>
      <c r="P300" s="27">
        <v>2944</v>
      </c>
      <c r="Q300" s="32">
        <f>M300/P300</f>
        <v>140.3311820652174</v>
      </c>
      <c r="R300" s="37" t="s">
        <v>598</v>
      </c>
      <c r="S300" s="42">
        <f>ABS(O2406-O300)*100</f>
        <v>7.8604335320923813</v>
      </c>
      <c r="T300" t="s">
        <v>32</v>
      </c>
      <c r="V300" s="7">
        <v>72163</v>
      </c>
      <c r="W300" t="s">
        <v>33</v>
      </c>
      <c r="X300" s="17" t="s">
        <v>34</v>
      </c>
      <c r="Z300" t="s">
        <v>599</v>
      </c>
      <c r="AA300">
        <v>401</v>
      </c>
      <c r="AB300">
        <v>60</v>
      </c>
    </row>
    <row r="301" spans="1:28" x14ac:dyDescent="0.25">
      <c r="A301" t="s">
        <v>708</v>
      </c>
      <c r="B301" t="s">
        <v>709</v>
      </c>
      <c r="C301" s="17">
        <v>44118</v>
      </c>
      <c r="D301" s="7">
        <v>450000</v>
      </c>
      <c r="E301" t="s">
        <v>29</v>
      </c>
      <c r="F301" t="s">
        <v>30</v>
      </c>
      <c r="G301" s="7">
        <v>450000</v>
      </c>
      <c r="H301" s="7">
        <v>196830</v>
      </c>
      <c r="I301" s="12">
        <f>H301/G301*100</f>
        <v>43.74</v>
      </c>
      <c r="J301" s="12">
        <f t="shared" si="4"/>
        <v>6.039796017484214</v>
      </c>
      <c r="K301" s="7">
        <v>393666</v>
      </c>
      <c r="L301" s="7">
        <v>80927</v>
      </c>
      <c r="M301" s="7">
        <f>G301-L301</f>
        <v>369073</v>
      </c>
      <c r="N301" s="7">
        <v>336278.5</v>
      </c>
      <c r="O301" s="22">
        <f>M301/N301</f>
        <v>1.0975218457320346</v>
      </c>
      <c r="P301" s="27">
        <v>3051</v>
      </c>
      <c r="Q301" s="32">
        <f>M301/P301</f>
        <v>120.96787938380859</v>
      </c>
      <c r="R301" s="37" t="s">
        <v>598</v>
      </c>
      <c r="S301" s="42">
        <f>ABS(O2406-O301)*100</f>
        <v>23.686529115730682</v>
      </c>
      <c r="T301" t="s">
        <v>32</v>
      </c>
      <c r="V301" s="7">
        <v>72163</v>
      </c>
      <c r="W301" t="s">
        <v>33</v>
      </c>
      <c r="X301" s="17" t="s">
        <v>34</v>
      </c>
      <c r="Z301" t="s">
        <v>599</v>
      </c>
      <c r="AA301">
        <v>401</v>
      </c>
      <c r="AB301">
        <v>60</v>
      </c>
    </row>
    <row r="302" spans="1:28" x14ac:dyDescent="0.25">
      <c r="A302" t="s">
        <v>710</v>
      </c>
      <c r="B302" t="s">
        <v>711</v>
      </c>
      <c r="C302" s="17">
        <v>44074</v>
      </c>
      <c r="D302" s="7">
        <v>365000</v>
      </c>
      <c r="E302" t="s">
        <v>29</v>
      </c>
      <c r="F302" t="s">
        <v>30</v>
      </c>
      <c r="G302" s="7">
        <v>365000</v>
      </c>
      <c r="H302" s="7">
        <v>183420</v>
      </c>
      <c r="I302" s="12">
        <f>H302/G302*100</f>
        <v>50.252054794520554</v>
      </c>
      <c r="J302" s="12">
        <f t="shared" si="4"/>
        <v>0.47225877703633756</v>
      </c>
      <c r="K302" s="7">
        <v>366838</v>
      </c>
      <c r="L302" s="7">
        <v>73235</v>
      </c>
      <c r="M302" s="7">
        <f>G302-L302</f>
        <v>291765</v>
      </c>
      <c r="N302" s="7">
        <v>315702.15625</v>
      </c>
      <c r="O302" s="22">
        <f>M302/N302</f>
        <v>0.92417804004149873</v>
      </c>
      <c r="P302" s="27">
        <v>3029</v>
      </c>
      <c r="Q302" s="32">
        <f>M302/P302</f>
        <v>96.323869263783422</v>
      </c>
      <c r="R302" s="37" t="s">
        <v>598</v>
      </c>
      <c r="S302" s="42">
        <f>ABS(O2406-O302)*100</f>
        <v>41.020909684784272</v>
      </c>
      <c r="T302" t="s">
        <v>32</v>
      </c>
      <c r="V302" s="7">
        <v>66815</v>
      </c>
      <c r="W302" t="s">
        <v>33</v>
      </c>
      <c r="X302" s="17" t="s">
        <v>34</v>
      </c>
      <c r="Z302" t="s">
        <v>599</v>
      </c>
      <c r="AA302">
        <v>401</v>
      </c>
      <c r="AB302">
        <v>60</v>
      </c>
    </row>
    <row r="303" spans="1:28" x14ac:dyDescent="0.25">
      <c r="A303" t="s">
        <v>712</v>
      </c>
      <c r="B303" t="s">
        <v>713</v>
      </c>
      <c r="C303" s="17">
        <v>43684</v>
      </c>
      <c r="D303" s="7">
        <v>180000</v>
      </c>
      <c r="E303" t="s">
        <v>29</v>
      </c>
      <c r="F303" t="s">
        <v>30</v>
      </c>
      <c r="G303" s="7">
        <v>180000</v>
      </c>
      <c r="H303" s="7">
        <v>94280</v>
      </c>
      <c r="I303" s="12">
        <f>H303/G303*100</f>
        <v>52.37777777777778</v>
      </c>
      <c r="J303" s="12">
        <f t="shared" si="4"/>
        <v>2.597981760293564</v>
      </c>
      <c r="K303" s="7">
        <v>188550</v>
      </c>
      <c r="L303" s="7">
        <v>32540</v>
      </c>
      <c r="M303" s="7">
        <f>G303-L303</f>
        <v>147460</v>
      </c>
      <c r="N303" s="7">
        <v>144453.703125</v>
      </c>
      <c r="O303" s="22">
        <f>M303/N303</f>
        <v>1.0208114905327041</v>
      </c>
      <c r="P303" s="27">
        <v>1578</v>
      </c>
      <c r="Q303" s="32">
        <f>M303/P303</f>
        <v>93.447401774397974</v>
      </c>
      <c r="R303" s="37" t="s">
        <v>714</v>
      </c>
      <c r="S303" s="42">
        <f>ABS(O2406-O303)*100</f>
        <v>31.357564635663728</v>
      </c>
      <c r="T303" t="s">
        <v>492</v>
      </c>
      <c r="V303" s="7">
        <v>30735</v>
      </c>
      <c r="W303" t="s">
        <v>33</v>
      </c>
      <c r="X303" s="17" t="s">
        <v>34</v>
      </c>
      <c r="Z303" t="s">
        <v>715</v>
      </c>
      <c r="AA303">
        <v>407</v>
      </c>
      <c r="AB303">
        <v>64</v>
      </c>
    </row>
    <row r="304" spans="1:28" x14ac:dyDescent="0.25">
      <c r="A304" t="s">
        <v>712</v>
      </c>
      <c r="B304" t="s">
        <v>713</v>
      </c>
      <c r="C304" s="17">
        <v>44273</v>
      </c>
      <c r="D304" s="7">
        <v>180000</v>
      </c>
      <c r="E304" t="s">
        <v>29</v>
      </c>
      <c r="F304" t="s">
        <v>30</v>
      </c>
      <c r="G304" s="7">
        <v>180000</v>
      </c>
      <c r="H304" s="7">
        <v>94280</v>
      </c>
      <c r="I304" s="12">
        <f>H304/G304*100</f>
        <v>52.37777777777778</v>
      </c>
      <c r="J304" s="12">
        <f t="shared" si="4"/>
        <v>2.597981760293564</v>
      </c>
      <c r="K304" s="7">
        <v>188550</v>
      </c>
      <c r="L304" s="7">
        <v>32540</v>
      </c>
      <c r="M304" s="7">
        <f>G304-L304</f>
        <v>147460</v>
      </c>
      <c r="N304" s="7">
        <v>144453.703125</v>
      </c>
      <c r="O304" s="22">
        <f>M304/N304</f>
        <v>1.0208114905327041</v>
      </c>
      <c r="P304" s="27">
        <v>1578</v>
      </c>
      <c r="Q304" s="32">
        <f>M304/P304</f>
        <v>93.447401774397974</v>
      </c>
      <c r="R304" s="37" t="s">
        <v>714</v>
      </c>
      <c r="S304" s="42">
        <f>ABS(O2406-O304)*100</f>
        <v>31.357564635663728</v>
      </c>
      <c r="T304" t="s">
        <v>492</v>
      </c>
      <c r="V304" s="7">
        <v>30735</v>
      </c>
      <c r="W304" t="s">
        <v>33</v>
      </c>
      <c r="X304" s="17" t="s">
        <v>34</v>
      </c>
      <c r="Z304" t="s">
        <v>715</v>
      </c>
      <c r="AA304">
        <v>407</v>
      </c>
      <c r="AB304">
        <v>64</v>
      </c>
    </row>
    <row r="305" spans="1:28" x14ac:dyDescent="0.25">
      <c r="A305" t="s">
        <v>716</v>
      </c>
      <c r="B305" t="s">
        <v>717</v>
      </c>
      <c r="C305" s="17">
        <v>43805</v>
      </c>
      <c r="D305" s="7">
        <v>162500</v>
      </c>
      <c r="E305" t="s">
        <v>29</v>
      </c>
      <c r="F305" t="s">
        <v>30</v>
      </c>
      <c r="G305" s="7">
        <v>162500</v>
      </c>
      <c r="H305" s="7">
        <v>96200</v>
      </c>
      <c r="I305" s="12">
        <f>H305/G305*100</f>
        <v>59.199999999999996</v>
      </c>
      <c r="J305" s="12">
        <f t="shared" si="4"/>
        <v>9.4202039825157797</v>
      </c>
      <c r="K305" s="7">
        <v>192407</v>
      </c>
      <c r="L305" s="7">
        <v>32540</v>
      </c>
      <c r="M305" s="7">
        <f>G305-L305</f>
        <v>129960</v>
      </c>
      <c r="N305" s="7">
        <v>148025</v>
      </c>
      <c r="O305" s="22">
        <f>M305/N305</f>
        <v>0.87795980408714747</v>
      </c>
      <c r="P305" s="27">
        <v>1674</v>
      </c>
      <c r="Q305" s="32">
        <f>M305/P305</f>
        <v>77.634408602150543</v>
      </c>
      <c r="R305" s="37" t="s">
        <v>714</v>
      </c>
      <c r="S305" s="42">
        <f>ABS(O2406-O305)*100</f>
        <v>45.642733280219396</v>
      </c>
      <c r="T305" t="s">
        <v>492</v>
      </c>
      <c r="V305" s="7">
        <v>30735</v>
      </c>
      <c r="W305" t="s">
        <v>33</v>
      </c>
      <c r="X305" s="17" t="s">
        <v>34</v>
      </c>
      <c r="Z305" t="s">
        <v>715</v>
      </c>
      <c r="AA305">
        <v>407</v>
      </c>
      <c r="AB305">
        <v>64</v>
      </c>
    </row>
    <row r="306" spans="1:28" x14ac:dyDescent="0.25">
      <c r="A306" t="s">
        <v>716</v>
      </c>
      <c r="B306" t="s">
        <v>717</v>
      </c>
      <c r="C306" s="17">
        <v>44026</v>
      </c>
      <c r="D306" s="7">
        <v>222500</v>
      </c>
      <c r="E306" t="s">
        <v>29</v>
      </c>
      <c r="F306" t="s">
        <v>30</v>
      </c>
      <c r="G306" s="7">
        <v>222500</v>
      </c>
      <c r="H306" s="7">
        <v>96200</v>
      </c>
      <c r="I306" s="12">
        <f>H306/G306*100</f>
        <v>43.235955056179776</v>
      </c>
      <c r="J306" s="12">
        <f t="shared" si="4"/>
        <v>6.5438409613044399</v>
      </c>
      <c r="K306" s="7">
        <v>192407</v>
      </c>
      <c r="L306" s="7">
        <v>32540</v>
      </c>
      <c r="M306" s="7">
        <f>G306-L306</f>
        <v>189960</v>
      </c>
      <c r="N306" s="7">
        <v>148025</v>
      </c>
      <c r="O306" s="22">
        <f>M306/N306</f>
        <v>1.2832967404154703</v>
      </c>
      <c r="P306" s="27">
        <v>1674</v>
      </c>
      <c r="Q306" s="32">
        <f>M306/P306</f>
        <v>113.47670250896057</v>
      </c>
      <c r="R306" s="37" t="s">
        <v>714</v>
      </c>
      <c r="S306" s="42">
        <f>ABS(O2406-O306)*100</f>
        <v>5.1090396473871147</v>
      </c>
      <c r="T306" t="s">
        <v>492</v>
      </c>
      <c r="V306" s="7">
        <v>30735</v>
      </c>
      <c r="W306" t="s">
        <v>33</v>
      </c>
      <c r="X306" s="17" t="s">
        <v>34</v>
      </c>
      <c r="Z306" t="s">
        <v>715</v>
      </c>
      <c r="AA306">
        <v>407</v>
      </c>
      <c r="AB306">
        <v>64</v>
      </c>
    </row>
    <row r="307" spans="1:28" x14ac:dyDescent="0.25">
      <c r="A307" t="s">
        <v>718</v>
      </c>
      <c r="B307" t="s">
        <v>719</v>
      </c>
      <c r="C307" s="17">
        <v>44176</v>
      </c>
      <c r="D307" s="7">
        <v>189000</v>
      </c>
      <c r="E307" t="s">
        <v>29</v>
      </c>
      <c r="F307" t="s">
        <v>30</v>
      </c>
      <c r="G307" s="7">
        <v>189000</v>
      </c>
      <c r="H307" s="7">
        <v>96430</v>
      </c>
      <c r="I307" s="12">
        <f>H307/G307*100</f>
        <v>51.021164021164026</v>
      </c>
      <c r="J307" s="12">
        <f t="shared" si="4"/>
        <v>1.2413680036798098</v>
      </c>
      <c r="K307" s="7">
        <v>192865</v>
      </c>
      <c r="L307" s="7">
        <v>32540</v>
      </c>
      <c r="M307" s="7">
        <f>G307-L307</f>
        <v>156460</v>
      </c>
      <c r="N307" s="7">
        <v>148449.078125</v>
      </c>
      <c r="O307" s="22">
        <f>M307/N307</f>
        <v>1.0539641065891596</v>
      </c>
      <c r="P307" s="27">
        <v>1674</v>
      </c>
      <c r="Q307" s="32">
        <f>M307/P307</f>
        <v>93.46475507765831</v>
      </c>
      <c r="R307" s="37" t="s">
        <v>714</v>
      </c>
      <c r="S307" s="42">
        <f>ABS(O2406-O307)*100</f>
        <v>28.042303030018179</v>
      </c>
      <c r="T307" t="s">
        <v>492</v>
      </c>
      <c r="V307" s="7">
        <v>30735</v>
      </c>
      <c r="W307" t="s">
        <v>33</v>
      </c>
      <c r="X307" s="17" t="s">
        <v>34</v>
      </c>
      <c r="Z307" t="s">
        <v>715</v>
      </c>
      <c r="AA307">
        <v>407</v>
      </c>
      <c r="AB307">
        <v>64</v>
      </c>
    </row>
    <row r="308" spans="1:28" x14ac:dyDescent="0.25">
      <c r="A308" t="s">
        <v>720</v>
      </c>
      <c r="B308" t="s">
        <v>721</v>
      </c>
      <c r="C308" s="17">
        <v>44175</v>
      </c>
      <c r="D308" s="7">
        <v>188000</v>
      </c>
      <c r="E308" t="s">
        <v>29</v>
      </c>
      <c r="F308" t="s">
        <v>30</v>
      </c>
      <c r="G308" s="7">
        <v>188000</v>
      </c>
      <c r="H308" s="7">
        <v>96570</v>
      </c>
      <c r="I308" s="12">
        <f>H308/G308*100</f>
        <v>51.36702127659575</v>
      </c>
      <c r="J308" s="12">
        <f t="shared" si="4"/>
        <v>1.5872252591115341</v>
      </c>
      <c r="K308" s="7">
        <v>193133</v>
      </c>
      <c r="L308" s="7">
        <v>32540</v>
      </c>
      <c r="M308" s="7">
        <f>G308-L308</f>
        <v>155460</v>
      </c>
      <c r="N308" s="7">
        <v>148697.21875</v>
      </c>
      <c r="O308" s="22">
        <f>M308/N308</f>
        <v>1.0454802134622978</v>
      </c>
      <c r="P308" s="27">
        <v>1674</v>
      </c>
      <c r="Q308" s="32">
        <f>M308/P308</f>
        <v>92.867383512544805</v>
      </c>
      <c r="R308" s="37" t="s">
        <v>714</v>
      </c>
      <c r="S308" s="42">
        <f>ABS(O2406-O308)*100</f>
        <v>28.890692342704362</v>
      </c>
      <c r="T308" t="s">
        <v>492</v>
      </c>
      <c r="V308" s="7">
        <v>30735</v>
      </c>
      <c r="W308" t="s">
        <v>33</v>
      </c>
      <c r="X308" s="17" t="s">
        <v>34</v>
      </c>
      <c r="Z308" t="s">
        <v>715</v>
      </c>
      <c r="AA308">
        <v>407</v>
      </c>
      <c r="AB308">
        <v>64</v>
      </c>
    </row>
    <row r="309" spans="1:28" x14ac:dyDescent="0.25">
      <c r="A309" t="s">
        <v>722</v>
      </c>
      <c r="B309" t="s">
        <v>723</v>
      </c>
      <c r="C309" s="17">
        <v>44257</v>
      </c>
      <c r="D309" s="7">
        <v>217000</v>
      </c>
      <c r="E309" t="s">
        <v>29</v>
      </c>
      <c r="F309" t="s">
        <v>30</v>
      </c>
      <c r="G309" s="7">
        <v>217000</v>
      </c>
      <c r="H309" s="7">
        <v>96430</v>
      </c>
      <c r="I309" s="12">
        <f>H309/G309*100</f>
        <v>44.437788018433174</v>
      </c>
      <c r="J309" s="12">
        <f t="shared" si="4"/>
        <v>5.3420079990510416</v>
      </c>
      <c r="K309" s="7">
        <v>192865</v>
      </c>
      <c r="L309" s="7">
        <v>32540</v>
      </c>
      <c r="M309" s="7">
        <f>G309-L309</f>
        <v>184460</v>
      </c>
      <c r="N309" s="7">
        <v>148449.078125</v>
      </c>
      <c r="O309" s="22">
        <f>M309/N309</f>
        <v>1.2425809734209152</v>
      </c>
      <c r="P309" s="27">
        <v>1674</v>
      </c>
      <c r="Q309" s="32">
        <f>M309/P309</f>
        <v>110.19115890083631</v>
      </c>
      <c r="R309" s="37" t="s">
        <v>714</v>
      </c>
      <c r="S309" s="42">
        <f>ABS(O2406-O309)*100</f>
        <v>9.1806163468426192</v>
      </c>
      <c r="T309" t="s">
        <v>492</v>
      </c>
      <c r="V309" s="7">
        <v>30735</v>
      </c>
      <c r="W309" t="s">
        <v>33</v>
      </c>
      <c r="X309" s="17" t="s">
        <v>34</v>
      </c>
      <c r="Z309" t="s">
        <v>715</v>
      </c>
      <c r="AA309">
        <v>407</v>
      </c>
      <c r="AB309">
        <v>64</v>
      </c>
    </row>
    <row r="310" spans="1:28" x14ac:dyDescent="0.25">
      <c r="A310" t="s">
        <v>724</v>
      </c>
      <c r="B310" t="s">
        <v>725</v>
      </c>
      <c r="C310" s="17">
        <v>44194</v>
      </c>
      <c r="D310" s="7">
        <v>185000</v>
      </c>
      <c r="E310" t="s">
        <v>29</v>
      </c>
      <c r="F310" t="s">
        <v>30</v>
      </c>
      <c r="G310" s="7">
        <v>185000</v>
      </c>
      <c r="H310" s="7">
        <v>94280</v>
      </c>
      <c r="I310" s="12">
        <f>H310/G310*100</f>
        <v>50.962162162162159</v>
      </c>
      <c r="J310" s="12">
        <f t="shared" si="4"/>
        <v>1.1823661446779425</v>
      </c>
      <c r="K310" s="7">
        <v>188550</v>
      </c>
      <c r="L310" s="7">
        <v>32540</v>
      </c>
      <c r="M310" s="7">
        <f>G310-L310</f>
        <v>152460</v>
      </c>
      <c r="N310" s="7">
        <v>144453.703125</v>
      </c>
      <c r="O310" s="22">
        <f>M310/N310</f>
        <v>1.0554246564940735</v>
      </c>
      <c r="P310" s="27">
        <v>1578</v>
      </c>
      <c r="Q310" s="32">
        <f>M310/P310</f>
        <v>96.615969581749056</v>
      </c>
      <c r="R310" s="37" t="s">
        <v>714</v>
      </c>
      <c r="S310" s="42">
        <f>ABS(O2406-O310)*100</f>
        <v>27.896248039526796</v>
      </c>
      <c r="T310" t="s">
        <v>492</v>
      </c>
      <c r="V310" s="7">
        <v>30735</v>
      </c>
      <c r="W310" t="s">
        <v>33</v>
      </c>
      <c r="X310" s="17" t="s">
        <v>34</v>
      </c>
      <c r="Z310" t="s">
        <v>715</v>
      </c>
      <c r="AA310">
        <v>407</v>
      </c>
      <c r="AB310">
        <v>64</v>
      </c>
    </row>
    <row r="311" spans="1:28" x14ac:dyDescent="0.25">
      <c r="A311" t="s">
        <v>726</v>
      </c>
      <c r="B311" t="s">
        <v>727</v>
      </c>
      <c r="C311" s="17">
        <v>44078</v>
      </c>
      <c r="D311" s="7">
        <v>224000</v>
      </c>
      <c r="E311" t="s">
        <v>29</v>
      </c>
      <c r="F311" t="s">
        <v>30</v>
      </c>
      <c r="G311" s="7">
        <v>224000</v>
      </c>
      <c r="H311" s="7">
        <v>94810</v>
      </c>
      <c r="I311" s="12">
        <f>H311/G311*100</f>
        <v>42.325892857142854</v>
      </c>
      <c r="J311" s="12">
        <f t="shared" si="4"/>
        <v>7.4539031603413619</v>
      </c>
      <c r="K311" s="7">
        <v>189615</v>
      </c>
      <c r="L311" s="7">
        <v>32540</v>
      </c>
      <c r="M311" s="7">
        <f>G311-L311</f>
        <v>191460</v>
      </c>
      <c r="N311" s="7">
        <v>145439.8125</v>
      </c>
      <c r="O311" s="22">
        <f>M311/N311</f>
        <v>1.3164208390326411</v>
      </c>
      <c r="P311" s="27">
        <v>1578</v>
      </c>
      <c r="Q311" s="32">
        <f>M311/P311</f>
        <v>121.33079847908745</v>
      </c>
      <c r="R311" s="37" t="s">
        <v>714</v>
      </c>
      <c r="S311" s="42">
        <f>ABS(O2406-O311)*100</f>
        <v>1.7966297856700342</v>
      </c>
      <c r="T311" t="s">
        <v>492</v>
      </c>
      <c r="V311" s="7">
        <v>30735</v>
      </c>
      <c r="W311" t="s">
        <v>33</v>
      </c>
      <c r="X311" s="17" t="s">
        <v>34</v>
      </c>
      <c r="Z311" t="s">
        <v>715</v>
      </c>
      <c r="AA311">
        <v>407</v>
      </c>
      <c r="AB311">
        <v>64</v>
      </c>
    </row>
    <row r="312" spans="1:28" x14ac:dyDescent="0.25">
      <c r="A312" t="s">
        <v>726</v>
      </c>
      <c r="B312" t="s">
        <v>727</v>
      </c>
      <c r="C312" s="17">
        <v>43879</v>
      </c>
      <c r="D312" s="7">
        <v>169000</v>
      </c>
      <c r="E312" t="s">
        <v>29</v>
      </c>
      <c r="F312" t="s">
        <v>30</v>
      </c>
      <c r="G312" s="7">
        <v>169000</v>
      </c>
      <c r="H312" s="7">
        <v>94810</v>
      </c>
      <c r="I312" s="12">
        <f>H312/G312*100</f>
        <v>56.100591715976336</v>
      </c>
      <c r="J312" s="12">
        <f t="shared" si="4"/>
        <v>6.3207956984921196</v>
      </c>
      <c r="K312" s="7">
        <v>189615</v>
      </c>
      <c r="L312" s="7">
        <v>32540</v>
      </c>
      <c r="M312" s="7">
        <f>G312-L312</f>
        <v>136460</v>
      </c>
      <c r="N312" s="7">
        <v>145439.8125</v>
      </c>
      <c r="O312" s="22">
        <f>M312/N312</f>
        <v>0.93825753522612665</v>
      </c>
      <c r="P312" s="27">
        <v>1578</v>
      </c>
      <c r="Q312" s="32">
        <f>M312/P312</f>
        <v>86.476552598225595</v>
      </c>
      <c r="R312" s="37" t="s">
        <v>714</v>
      </c>
      <c r="S312" s="42">
        <f>ABS(O2406-O312)*100</f>
        <v>39.612960166321479</v>
      </c>
      <c r="T312" t="s">
        <v>492</v>
      </c>
      <c r="V312" s="7">
        <v>30735</v>
      </c>
      <c r="W312" t="s">
        <v>33</v>
      </c>
      <c r="X312" s="17" t="s">
        <v>34</v>
      </c>
      <c r="Z312" t="s">
        <v>715</v>
      </c>
      <c r="AA312">
        <v>407</v>
      </c>
      <c r="AB312">
        <v>64</v>
      </c>
    </row>
    <row r="313" spans="1:28" x14ac:dyDescent="0.25">
      <c r="A313" t="s">
        <v>728</v>
      </c>
      <c r="B313" t="s">
        <v>729</v>
      </c>
      <c r="C313" s="17">
        <v>43726</v>
      </c>
      <c r="D313" s="7">
        <v>178500</v>
      </c>
      <c r="E313" t="s">
        <v>29</v>
      </c>
      <c r="F313" t="s">
        <v>30</v>
      </c>
      <c r="G313" s="7">
        <v>178500</v>
      </c>
      <c r="H313" s="7">
        <v>94280</v>
      </c>
      <c r="I313" s="12">
        <f>H313/G313*100</f>
        <v>52.817927170868352</v>
      </c>
      <c r="J313" s="12">
        <f t="shared" si="4"/>
        <v>3.0381311533841355</v>
      </c>
      <c r="K313" s="7">
        <v>188550</v>
      </c>
      <c r="L313" s="7">
        <v>32540</v>
      </c>
      <c r="M313" s="7">
        <f>G313-L313</f>
        <v>145960</v>
      </c>
      <c r="N313" s="7">
        <v>144453.703125</v>
      </c>
      <c r="O313" s="22">
        <f>M313/N313</f>
        <v>1.0104275407442933</v>
      </c>
      <c r="P313" s="27">
        <v>1578</v>
      </c>
      <c r="Q313" s="32">
        <f>M313/P313</f>
        <v>92.49683143219265</v>
      </c>
      <c r="R313" s="37" t="s">
        <v>714</v>
      </c>
      <c r="S313" s="42">
        <f>ABS(O2406-O313)*100</f>
        <v>32.395959614504811</v>
      </c>
      <c r="T313" t="s">
        <v>492</v>
      </c>
      <c r="V313" s="7">
        <v>30735</v>
      </c>
      <c r="W313" t="s">
        <v>33</v>
      </c>
      <c r="X313" s="17" t="s">
        <v>34</v>
      </c>
      <c r="Z313" t="s">
        <v>715</v>
      </c>
      <c r="AA313">
        <v>407</v>
      </c>
      <c r="AB313">
        <v>64</v>
      </c>
    </row>
    <row r="314" spans="1:28" x14ac:dyDescent="0.25">
      <c r="A314" t="s">
        <v>730</v>
      </c>
      <c r="B314" t="s">
        <v>731</v>
      </c>
      <c r="C314" s="17">
        <v>44225</v>
      </c>
      <c r="D314" s="7">
        <v>206000</v>
      </c>
      <c r="E314" t="s">
        <v>29</v>
      </c>
      <c r="F314" t="s">
        <v>30</v>
      </c>
      <c r="G314" s="7">
        <v>206000</v>
      </c>
      <c r="H314" s="7">
        <v>94280</v>
      </c>
      <c r="I314" s="12">
        <f>H314/G314*100</f>
        <v>45.76699029126214</v>
      </c>
      <c r="J314" s="12">
        <f t="shared" si="4"/>
        <v>4.0128057262220764</v>
      </c>
      <c r="K314" s="7">
        <v>188550</v>
      </c>
      <c r="L314" s="7">
        <v>32540</v>
      </c>
      <c r="M314" s="7">
        <f>G314-L314</f>
        <v>173460</v>
      </c>
      <c r="N314" s="7">
        <v>144453.703125</v>
      </c>
      <c r="O314" s="22">
        <f>M314/N314</f>
        <v>1.2007999535318248</v>
      </c>
      <c r="P314" s="27">
        <v>1578</v>
      </c>
      <c r="Q314" s="32">
        <f>M314/P314</f>
        <v>109.92395437262357</v>
      </c>
      <c r="R314" s="37" t="s">
        <v>714</v>
      </c>
      <c r="S314" s="42">
        <f>ABS(O2406-O314)*100</f>
        <v>13.358718335751663</v>
      </c>
      <c r="T314" t="s">
        <v>492</v>
      </c>
      <c r="V314" s="7">
        <v>30735</v>
      </c>
      <c r="W314" t="s">
        <v>33</v>
      </c>
      <c r="X314" s="17" t="s">
        <v>34</v>
      </c>
      <c r="Z314" t="s">
        <v>715</v>
      </c>
      <c r="AA314">
        <v>407</v>
      </c>
      <c r="AB314">
        <v>64</v>
      </c>
    </row>
    <row r="315" spans="1:28" x14ac:dyDescent="0.25">
      <c r="A315" t="s">
        <v>732</v>
      </c>
      <c r="B315" t="s">
        <v>733</v>
      </c>
      <c r="C315" s="17">
        <v>43656</v>
      </c>
      <c r="D315" s="7">
        <v>155000</v>
      </c>
      <c r="E315" t="s">
        <v>29</v>
      </c>
      <c r="F315" t="s">
        <v>30</v>
      </c>
      <c r="G315" s="7">
        <v>155000</v>
      </c>
      <c r="H315" s="7">
        <v>97180</v>
      </c>
      <c r="I315" s="12">
        <f>H315/G315*100</f>
        <v>62.696774193548386</v>
      </c>
      <c r="J315" s="12">
        <f t="shared" si="4"/>
        <v>12.91697817606417</v>
      </c>
      <c r="K315" s="7">
        <v>194352</v>
      </c>
      <c r="L315" s="7">
        <v>32540</v>
      </c>
      <c r="M315" s="7">
        <f>G315-L315</f>
        <v>122460</v>
      </c>
      <c r="N315" s="7">
        <v>149825.921875</v>
      </c>
      <c r="O315" s="22">
        <f>M315/N315</f>
        <v>0.81734855002039342</v>
      </c>
      <c r="P315" s="27">
        <v>1722</v>
      </c>
      <c r="Q315" s="32">
        <f>M315/P315</f>
        <v>71.114982578397218</v>
      </c>
      <c r="R315" s="37" t="s">
        <v>714</v>
      </c>
      <c r="S315" s="42">
        <f>ABS(O2406-O315)*100</f>
        <v>51.703858686894797</v>
      </c>
      <c r="T315" t="s">
        <v>492</v>
      </c>
      <c r="V315" s="7">
        <v>30735</v>
      </c>
      <c r="W315" t="s">
        <v>33</v>
      </c>
      <c r="X315" s="17" t="s">
        <v>34</v>
      </c>
      <c r="Z315" t="s">
        <v>715</v>
      </c>
      <c r="AA315">
        <v>407</v>
      </c>
      <c r="AB315">
        <v>64</v>
      </c>
    </row>
    <row r="316" spans="1:28" x14ac:dyDescent="0.25">
      <c r="A316" t="s">
        <v>734</v>
      </c>
      <c r="B316" t="s">
        <v>735</v>
      </c>
      <c r="C316" s="17">
        <v>43791</v>
      </c>
      <c r="D316" s="7">
        <v>194900</v>
      </c>
      <c r="E316" t="s">
        <v>29</v>
      </c>
      <c r="F316" t="s">
        <v>30</v>
      </c>
      <c r="G316" s="7">
        <v>194900</v>
      </c>
      <c r="H316" s="7">
        <v>95400</v>
      </c>
      <c r="I316" s="12">
        <f>H316/G316*100</f>
        <v>48.948178553104157</v>
      </c>
      <c r="J316" s="12">
        <f t="shared" si="4"/>
        <v>0.83161746438005935</v>
      </c>
      <c r="K316" s="7">
        <v>190808</v>
      </c>
      <c r="L316" s="7">
        <v>32540</v>
      </c>
      <c r="M316" s="7">
        <f>G316-L316</f>
        <v>162360</v>
      </c>
      <c r="N316" s="7">
        <v>146544.4375</v>
      </c>
      <c r="O316" s="22">
        <f>M316/N316</f>
        <v>1.1079233218934017</v>
      </c>
      <c r="P316" s="27">
        <v>1627</v>
      </c>
      <c r="Q316" s="32">
        <f>M316/P316</f>
        <v>99.791026429010444</v>
      </c>
      <c r="R316" s="37" t="s">
        <v>714</v>
      </c>
      <c r="S316" s="42">
        <f>ABS(O2406-O316)*100</f>
        <v>22.646381499593971</v>
      </c>
      <c r="T316" t="s">
        <v>492</v>
      </c>
      <c r="V316" s="7">
        <v>30735</v>
      </c>
      <c r="W316" t="s">
        <v>33</v>
      </c>
      <c r="X316" s="17" t="s">
        <v>34</v>
      </c>
      <c r="Z316" t="s">
        <v>715</v>
      </c>
      <c r="AA316">
        <v>407</v>
      </c>
      <c r="AB316">
        <v>64</v>
      </c>
    </row>
    <row r="317" spans="1:28" x14ac:dyDescent="0.25">
      <c r="A317" t="s">
        <v>736</v>
      </c>
      <c r="B317" t="s">
        <v>737</v>
      </c>
      <c r="C317" s="17">
        <v>43644</v>
      </c>
      <c r="D317" s="7">
        <v>245000</v>
      </c>
      <c r="E317" t="s">
        <v>29</v>
      </c>
      <c r="F317" t="s">
        <v>30</v>
      </c>
      <c r="G317" s="7">
        <v>245000</v>
      </c>
      <c r="H317" s="7">
        <v>107300</v>
      </c>
      <c r="I317" s="12">
        <f>H317/G317*100</f>
        <v>43.795918367346935</v>
      </c>
      <c r="J317" s="12">
        <f t="shared" si="4"/>
        <v>5.9838776501372806</v>
      </c>
      <c r="K317" s="7">
        <v>214596</v>
      </c>
      <c r="L317" s="7">
        <v>32540</v>
      </c>
      <c r="M317" s="7">
        <f>G317-L317</f>
        <v>212460</v>
      </c>
      <c r="N317" s="7">
        <v>168570.375</v>
      </c>
      <c r="O317" s="22">
        <f>M317/N317</f>
        <v>1.2603638094771992</v>
      </c>
      <c r="P317" s="27">
        <v>2026</v>
      </c>
      <c r="Q317" s="32">
        <f>M317/P317</f>
        <v>104.86673247778874</v>
      </c>
      <c r="R317" s="37" t="s">
        <v>714</v>
      </c>
      <c r="S317" s="42">
        <f>ABS(O2406-O317)*100</f>
        <v>7.4023327412142237</v>
      </c>
      <c r="T317" t="s">
        <v>492</v>
      </c>
      <c r="V317" s="7">
        <v>30735</v>
      </c>
      <c r="W317" t="s">
        <v>33</v>
      </c>
      <c r="X317" s="17" t="s">
        <v>34</v>
      </c>
      <c r="Z317" t="s">
        <v>715</v>
      </c>
      <c r="AA317">
        <v>407</v>
      </c>
      <c r="AB317">
        <v>64</v>
      </c>
    </row>
    <row r="318" spans="1:28" x14ac:dyDescent="0.25">
      <c r="A318" t="s">
        <v>736</v>
      </c>
      <c r="B318" t="s">
        <v>737</v>
      </c>
      <c r="C318" s="17">
        <v>44089</v>
      </c>
      <c r="D318" s="7">
        <v>255000</v>
      </c>
      <c r="E318" t="s">
        <v>29</v>
      </c>
      <c r="F318" t="s">
        <v>30</v>
      </c>
      <c r="G318" s="7">
        <v>255000</v>
      </c>
      <c r="H318" s="7">
        <v>107300</v>
      </c>
      <c r="I318" s="12">
        <f>H318/G318*100</f>
        <v>42.078431372549019</v>
      </c>
      <c r="J318" s="12">
        <f t="shared" si="4"/>
        <v>7.7013646449351967</v>
      </c>
      <c r="K318" s="7">
        <v>214596</v>
      </c>
      <c r="L318" s="7">
        <v>32540</v>
      </c>
      <c r="M318" s="7">
        <f>G318-L318</f>
        <v>222460</v>
      </c>
      <c r="N318" s="7">
        <v>168570.375</v>
      </c>
      <c r="O318" s="22">
        <f>M318/N318</f>
        <v>1.3196862141405332</v>
      </c>
      <c r="P318" s="27">
        <v>2026</v>
      </c>
      <c r="Q318" s="32">
        <f>M318/P318</f>
        <v>109.8025666337611</v>
      </c>
      <c r="R318" s="37" t="s">
        <v>714</v>
      </c>
      <c r="S318" s="42">
        <f>ABS(O2406-O318)*100</f>
        <v>1.4700922748808187</v>
      </c>
      <c r="T318" t="s">
        <v>492</v>
      </c>
      <c r="V318" s="7">
        <v>30735</v>
      </c>
      <c r="W318" t="s">
        <v>33</v>
      </c>
      <c r="X318" s="17" t="s">
        <v>34</v>
      </c>
      <c r="Z318" t="s">
        <v>715</v>
      </c>
      <c r="AA318">
        <v>407</v>
      </c>
      <c r="AB318">
        <v>64</v>
      </c>
    </row>
    <row r="319" spans="1:28" x14ac:dyDescent="0.25">
      <c r="A319" t="s">
        <v>738</v>
      </c>
      <c r="B319" t="s">
        <v>739</v>
      </c>
      <c r="C319" s="17">
        <v>44099</v>
      </c>
      <c r="D319" s="7">
        <v>185000</v>
      </c>
      <c r="E319" t="s">
        <v>29</v>
      </c>
      <c r="F319" t="s">
        <v>30</v>
      </c>
      <c r="G319" s="7">
        <v>185000</v>
      </c>
      <c r="H319" s="7">
        <v>95720</v>
      </c>
      <c r="I319" s="12">
        <f>H319/G319*100</f>
        <v>51.740540540540536</v>
      </c>
      <c r="J319" s="12">
        <f t="shared" si="4"/>
        <v>1.9607445230563201</v>
      </c>
      <c r="K319" s="7">
        <v>191439</v>
      </c>
      <c r="L319" s="7">
        <v>32540</v>
      </c>
      <c r="M319" s="7">
        <f>G319-L319</f>
        <v>152460</v>
      </c>
      <c r="N319" s="7">
        <v>147128.703125</v>
      </c>
      <c r="O319" s="22">
        <f>M319/N319</f>
        <v>1.0362356002721682</v>
      </c>
      <c r="P319" s="27">
        <v>1627</v>
      </c>
      <c r="Q319" s="32">
        <f>M319/P319</f>
        <v>93.706207744314696</v>
      </c>
      <c r="R319" s="37" t="s">
        <v>714</v>
      </c>
      <c r="S319" s="42">
        <f>ABS(O2406-O319)*100</f>
        <v>29.815153661717318</v>
      </c>
      <c r="T319" t="s">
        <v>492</v>
      </c>
      <c r="V319" s="7">
        <v>30735</v>
      </c>
      <c r="W319" t="s">
        <v>33</v>
      </c>
      <c r="X319" s="17" t="s">
        <v>34</v>
      </c>
      <c r="Z319" t="s">
        <v>715</v>
      </c>
      <c r="AA319">
        <v>407</v>
      </c>
      <c r="AB319">
        <v>64</v>
      </c>
    </row>
    <row r="320" spans="1:28" x14ac:dyDescent="0.25">
      <c r="A320" t="s">
        <v>740</v>
      </c>
      <c r="B320" t="s">
        <v>741</v>
      </c>
      <c r="C320" s="17">
        <v>43983</v>
      </c>
      <c r="D320" s="7">
        <v>182500</v>
      </c>
      <c r="E320" t="s">
        <v>29</v>
      </c>
      <c r="F320" t="s">
        <v>30</v>
      </c>
      <c r="G320" s="7">
        <v>182500</v>
      </c>
      <c r="H320" s="7">
        <v>94280</v>
      </c>
      <c r="I320" s="12">
        <f>H320/G320*100</f>
        <v>51.660273972602745</v>
      </c>
      <c r="J320" s="12">
        <f t="shared" si="4"/>
        <v>1.8804779551185291</v>
      </c>
      <c r="K320" s="7">
        <v>188550</v>
      </c>
      <c r="L320" s="7">
        <v>32540</v>
      </c>
      <c r="M320" s="7">
        <f>G320-L320</f>
        <v>149960</v>
      </c>
      <c r="N320" s="7">
        <v>144453.703125</v>
      </c>
      <c r="O320" s="22">
        <f>M320/N320</f>
        <v>1.0381180735133888</v>
      </c>
      <c r="P320" s="27">
        <v>1578</v>
      </c>
      <c r="Q320" s="32">
        <f>M320/P320</f>
        <v>95.031685678073515</v>
      </c>
      <c r="R320" s="37" t="s">
        <v>714</v>
      </c>
      <c r="S320" s="42">
        <f>ABS(O2406-O320)*100</f>
        <v>29.626906337595258</v>
      </c>
      <c r="T320" t="s">
        <v>492</v>
      </c>
      <c r="V320" s="7">
        <v>30735</v>
      </c>
      <c r="W320" t="s">
        <v>33</v>
      </c>
      <c r="X320" s="17" t="s">
        <v>34</v>
      </c>
      <c r="Z320" t="s">
        <v>715</v>
      </c>
      <c r="AA320">
        <v>407</v>
      </c>
      <c r="AB320">
        <v>64</v>
      </c>
    </row>
    <row r="321" spans="1:28" x14ac:dyDescent="0.25">
      <c r="A321" t="s">
        <v>742</v>
      </c>
      <c r="B321" t="s">
        <v>743</v>
      </c>
      <c r="C321" s="17">
        <v>43732</v>
      </c>
      <c r="D321" s="7">
        <v>218000</v>
      </c>
      <c r="E321" t="s">
        <v>29</v>
      </c>
      <c r="F321" t="s">
        <v>30</v>
      </c>
      <c r="G321" s="7">
        <v>218000</v>
      </c>
      <c r="H321" s="7">
        <v>93470</v>
      </c>
      <c r="I321" s="12">
        <f>H321/G321*100</f>
        <v>42.876146788990823</v>
      </c>
      <c r="J321" s="12">
        <f t="shared" si="4"/>
        <v>6.9036492284933928</v>
      </c>
      <c r="K321" s="7">
        <v>186932</v>
      </c>
      <c r="L321" s="7">
        <v>32540</v>
      </c>
      <c r="M321" s="7">
        <f>G321-L321</f>
        <v>185460</v>
      </c>
      <c r="N321" s="7">
        <v>142955.5625</v>
      </c>
      <c r="O321" s="22">
        <f>M321/N321</f>
        <v>1.2973262233150249</v>
      </c>
      <c r="P321" s="27">
        <v>1627</v>
      </c>
      <c r="Q321" s="32">
        <f>M321/P321</f>
        <v>113.98893669330056</v>
      </c>
      <c r="R321" s="37" t="s">
        <v>714</v>
      </c>
      <c r="S321" s="42">
        <f>ABS(O2406-O321)*100</f>
        <v>3.7060913574316512</v>
      </c>
      <c r="T321" t="s">
        <v>492</v>
      </c>
      <c r="V321" s="7">
        <v>30735</v>
      </c>
      <c r="W321" t="s">
        <v>33</v>
      </c>
      <c r="X321" s="17" t="s">
        <v>34</v>
      </c>
      <c r="Z321" t="s">
        <v>715</v>
      </c>
      <c r="AA321">
        <v>407</v>
      </c>
      <c r="AB321">
        <v>62</v>
      </c>
    </row>
    <row r="322" spans="1:28" x14ac:dyDescent="0.25">
      <c r="A322" t="s">
        <v>744</v>
      </c>
      <c r="B322" t="s">
        <v>745</v>
      </c>
      <c r="C322" s="17">
        <v>43969</v>
      </c>
      <c r="D322" s="7">
        <v>175000</v>
      </c>
      <c r="E322" t="s">
        <v>331</v>
      </c>
      <c r="F322" t="s">
        <v>30</v>
      </c>
      <c r="G322" s="7">
        <v>175000</v>
      </c>
      <c r="H322" s="7">
        <v>95720</v>
      </c>
      <c r="I322" s="12">
        <f>H322/G322*100</f>
        <v>54.697142857142858</v>
      </c>
      <c r="J322" s="12">
        <f t="shared" si="4"/>
        <v>4.9173468396586415</v>
      </c>
      <c r="K322" s="7">
        <v>191439</v>
      </c>
      <c r="L322" s="7">
        <v>32540</v>
      </c>
      <c r="M322" s="7">
        <f>G322-L322</f>
        <v>142460</v>
      </c>
      <c r="N322" s="7">
        <v>147128.703125</v>
      </c>
      <c r="O322" s="22">
        <f>M322/N322</f>
        <v>0.96826789725024975</v>
      </c>
      <c r="P322" s="27">
        <v>1627</v>
      </c>
      <c r="Q322" s="32">
        <f>M322/P322</f>
        <v>87.559926244622005</v>
      </c>
      <c r="R322" s="37" t="s">
        <v>714</v>
      </c>
      <c r="S322" s="42">
        <f>ABS(O2406-O322)*100</f>
        <v>36.611923963909163</v>
      </c>
      <c r="T322" t="s">
        <v>492</v>
      </c>
      <c r="V322" s="7">
        <v>30735</v>
      </c>
      <c r="W322" t="s">
        <v>33</v>
      </c>
      <c r="X322" s="17" t="s">
        <v>34</v>
      </c>
      <c r="Z322" t="s">
        <v>715</v>
      </c>
      <c r="AA322">
        <v>407</v>
      </c>
      <c r="AB322">
        <v>64</v>
      </c>
    </row>
    <row r="323" spans="1:28" x14ac:dyDescent="0.25">
      <c r="A323" t="s">
        <v>746</v>
      </c>
      <c r="B323" t="s">
        <v>747</v>
      </c>
      <c r="C323" s="17">
        <v>43994</v>
      </c>
      <c r="D323" s="7">
        <v>175000</v>
      </c>
      <c r="E323" t="s">
        <v>29</v>
      </c>
      <c r="F323" t="s">
        <v>30</v>
      </c>
      <c r="G323" s="7">
        <v>175000</v>
      </c>
      <c r="H323" s="7">
        <v>98050</v>
      </c>
      <c r="I323" s="12">
        <f>H323/G323*100</f>
        <v>56.028571428571425</v>
      </c>
      <c r="J323" s="12">
        <f t="shared" ref="J323:J386" si="5">+ABS(I323-$I$2411)</f>
        <v>6.2487754110872089</v>
      </c>
      <c r="K323" s="7">
        <v>196091</v>
      </c>
      <c r="L323" s="7">
        <v>32540</v>
      </c>
      <c r="M323" s="7">
        <f>G323-L323</f>
        <v>142460</v>
      </c>
      <c r="N323" s="7">
        <v>151436.109375</v>
      </c>
      <c r="O323" s="22">
        <f>M323/N323</f>
        <v>0.94072675657050508</v>
      </c>
      <c r="P323" s="27">
        <v>1722</v>
      </c>
      <c r="Q323" s="32">
        <f>M323/P323</f>
        <v>82.729384436701508</v>
      </c>
      <c r="R323" s="37" t="s">
        <v>714</v>
      </c>
      <c r="S323" s="42">
        <f>ABS(O2406-O323)*100</f>
        <v>39.366038031883633</v>
      </c>
      <c r="T323" t="s">
        <v>492</v>
      </c>
      <c r="V323" s="7">
        <v>30735</v>
      </c>
      <c r="W323" t="s">
        <v>33</v>
      </c>
      <c r="X323" s="17" t="s">
        <v>34</v>
      </c>
      <c r="Z323" t="s">
        <v>715</v>
      </c>
      <c r="AA323">
        <v>407</v>
      </c>
      <c r="AB323">
        <v>64</v>
      </c>
    </row>
    <row r="324" spans="1:28" x14ac:dyDescent="0.25">
      <c r="A324" t="s">
        <v>748</v>
      </c>
      <c r="B324" t="s">
        <v>749</v>
      </c>
      <c r="C324" s="17">
        <v>44272</v>
      </c>
      <c r="D324" s="7">
        <v>255000</v>
      </c>
      <c r="E324" t="s">
        <v>29</v>
      </c>
      <c r="F324" t="s">
        <v>30</v>
      </c>
      <c r="G324" s="7">
        <v>255000</v>
      </c>
      <c r="H324" s="7">
        <v>107160</v>
      </c>
      <c r="I324" s="12">
        <f>H324/G324*100</f>
        <v>42.023529411764706</v>
      </c>
      <c r="J324" s="12">
        <f t="shared" si="5"/>
        <v>7.7562666057195102</v>
      </c>
      <c r="K324" s="7">
        <v>214328</v>
      </c>
      <c r="L324" s="7">
        <v>32540</v>
      </c>
      <c r="M324" s="7">
        <f>G324-L324</f>
        <v>222460</v>
      </c>
      <c r="N324" s="7">
        <v>168322.21875</v>
      </c>
      <c r="O324" s="22">
        <f>M324/N324</f>
        <v>1.3216318181404676</v>
      </c>
      <c r="P324" s="27">
        <v>2026</v>
      </c>
      <c r="Q324" s="32">
        <f>M324/P324</f>
        <v>109.8025666337611</v>
      </c>
      <c r="R324" s="37" t="s">
        <v>714</v>
      </c>
      <c r="S324" s="42">
        <f>ABS(O2406-O324)*100</f>
        <v>1.2755318748873812</v>
      </c>
      <c r="T324" t="s">
        <v>492</v>
      </c>
      <c r="V324" s="7">
        <v>30735</v>
      </c>
      <c r="W324" t="s">
        <v>33</v>
      </c>
      <c r="X324" s="17" t="s">
        <v>34</v>
      </c>
      <c r="Z324" t="s">
        <v>715</v>
      </c>
      <c r="AA324">
        <v>407</v>
      </c>
      <c r="AB324">
        <v>64</v>
      </c>
    </row>
    <row r="325" spans="1:28" x14ac:dyDescent="0.25">
      <c r="A325" t="s">
        <v>750</v>
      </c>
      <c r="B325" t="s">
        <v>751</v>
      </c>
      <c r="C325" s="17">
        <v>44216</v>
      </c>
      <c r="D325" s="7">
        <v>255000</v>
      </c>
      <c r="E325" t="s">
        <v>29</v>
      </c>
      <c r="F325" t="s">
        <v>30</v>
      </c>
      <c r="G325" s="7">
        <v>255000</v>
      </c>
      <c r="H325" s="7">
        <v>107000</v>
      </c>
      <c r="I325" s="12">
        <f>H325/G325*100</f>
        <v>41.96078431372549</v>
      </c>
      <c r="J325" s="12">
        <f t="shared" si="5"/>
        <v>7.8190117037587257</v>
      </c>
      <c r="K325" s="7">
        <v>213996</v>
      </c>
      <c r="L325" s="7">
        <v>32540</v>
      </c>
      <c r="M325" s="7">
        <f>G325-L325</f>
        <v>222460</v>
      </c>
      <c r="N325" s="7">
        <v>168014.8125</v>
      </c>
      <c r="O325" s="22">
        <f>M325/N325</f>
        <v>1.3240499256575964</v>
      </c>
      <c r="P325" s="27">
        <v>2026</v>
      </c>
      <c r="Q325" s="32">
        <f>M325/P325</f>
        <v>109.8025666337611</v>
      </c>
      <c r="R325" s="37" t="s">
        <v>714</v>
      </c>
      <c r="S325" s="42">
        <f>ABS(O2406-O325)*100</f>
        <v>1.0337211231745025</v>
      </c>
      <c r="T325" t="s">
        <v>492</v>
      </c>
      <c r="V325" s="7">
        <v>30735</v>
      </c>
      <c r="W325" t="s">
        <v>33</v>
      </c>
      <c r="X325" s="17" t="s">
        <v>34</v>
      </c>
      <c r="Z325" t="s">
        <v>715</v>
      </c>
      <c r="AA325">
        <v>407</v>
      </c>
      <c r="AB325">
        <v>64</v>
      </c>
    </row>
    <row r="326" spans="1:28" x14ac:dyDescent="0.25">
      <c r="A326" t="s">
        <v>752</v>
      </c>
      <c r="B326" t="s">
        <v>753</v>
      </c>
      <c r="C326" s="17">
        <v>43769</v>
      </c>
      <c r="D326" s="7">
        <v>205000</v>
      </c>
      <c r="E326" t="s">
        <v>29</v>
      </c>
      <c r="F326" t="s">
        <v>30</v>
      </c>
      <c r="G326" s="7">
        <v>205000</v>
      </c>
      <c r="H326" s="7">
        <v>97650</v>
      </c>
      <c r="I326" s="12">
        <f>H326/G326*100</f>
        <v>47.634146341463413</v>
      </c>
      <c r="J326" s="12">
        <f t="shared" si="5"/>
        <v>2.1456496760208026</v>
      </c>
      <c r="K326" s="7">
        <v>195302</v>
      </c>
      <c r="L326" s="7">
        <v>37551</v>
      </c>
      <c r="M326" s="7">
        <f>G326-L326</f>
        <v>167449</v>
      </c>
      <c r="N326" s="7">
        <v>159344.4375</v>
      </c>
      <c r="O326" s="22">
        <f>M326/N326</f>
        <v>1.05086191038203</v>
      </c>
      <c r="P326" s="27">
        <v>1301</v>
      </c>
      <c r="Q326" s="32">
        <f>M326/P326</f>
        <v>128.70791698693313</v>
      </c>
      <c r="R326" s="37" t="s">
        <v>754</v>
      </c>
      <c r="S326" s="42">
        <f>ABS(O2406-O326)*100</f>
        <v>28.352522650731139</v>
      </c>
      <c r="T326" t="s">
        <v>43</v>
      </c>
      <c r="V326" s="7">
        <v>34530</v>
      </c>
      <c r="W326" t="s">
        <v>33</v>
      </c>
      <c r="X326" s="17" t="s">
        <v>34</v>
      </c>
      <c r="Z326" t="s">
        <v>755</v>
      </c>
      <c r="AA326">
        <v>407</v>
      </c>
      <c r="AB326">
        <v>67</v>
      </c>
    </row>
    <row r="327" spans="1:28" x14ac:dyDescent="0.25">
      <c r="A327" t="s">
        <v>756</v>
      </c>
      <c r="B327" t="s">
        <v>757</v>
      </c>
      <c r="C327" s="17">
        <v>43766</v>
      </c>
      <c r="D327" s="7">
        <v>195000</v>
      </c>
      <c r="E327" t="s">
        <v>29</v>
      </c>
      <c r="F327" t="s">
        <v>30</v>
      </c>
      <c r="G327" s="7">
        <v>195000</v>
      </c>
      <c r="H327" s="7">
        <v>111920</v>
      </c>
      <c r="I327" s="12">
        <f>H327/G327*100</f>
        <v>57.39487179487179</v>
      </c>
      <c r="J327" s="12">
        <f t="shared" si="5"/>
        <v>7.6150757773875739</v>
      </c>
      <c r="K327" s="7">
        <v>223847</v>
      </c>
      <c r="L327" s="7">
        <v>37551</v>
      </c>
      <c r="M327" s="7">
        <f>G327-L327</f>
        <v>157449</v>
      </c>
      <c r="N327" s="7">
        <v>188177.78125</v>
      </c>
      <c r="O327" s="22">
        <f>M327/N327</f>
        <v>0.83670345645548949</v>
      </c>
      <c r="P327" s="27">
        <v>1832</v>
      </c>
      <c r="Q327" s="32">
        <f>M327/P327</f>
        <v>85.943777292576414</v>
      </c>
      <c r="R327" s="37" t="s">
        <v>754</v>
      </c>
      <c r="S327" s="42">
        <f>ABS(O2406-O327)*100</f>
        <v>49.768368043385195</v>
      </c>
      <c r="T327" t="s">
        <v>43</v>
      </c>
      <c r="V327" s="7">
        <v>34530</v>
      </c>
      <c r="W327" t="s">
        <v>33</v>
      </c>
      <c r="X327" s="17" t="s">
        <v>34</v>
      </c>
      <c r="Z327" t="s">
        <v>755</v>
      </c>
      <c r="AA327">
        <v>407</v>
      </c>
      <c r="AB327">
        <v>67</v>
      </c>
    </row>
    <row r="328" spans="1:28" x14ac:dyDescent="0.25">
      <c r="A328" t="s">
        <v>758</v>
      </c>
      <c r="B328" t="s">
        <v>759</v>
      </c>
      <c r="C328" s="17">
        <v>43908</v>
      </c>
      <c r="D328" s="7">
        <v>231900</v>
      </c>
      <c r="E328" t="s">
        <v>29</v>
      </c>
      <c r="F328" t="s">
        <v>30</v>
      </c>
      <c r="G328" s="7">
        <v>231900</v>
      </c>
      <c r="H328" s="7">
        <v>103180</v>
      </c>
      <c r="I328" s="12">
        <f>H328/G328*100</f>
        <v>44.493316084519194</v>
      </c>
      <c r="J328" s="12">
        <f t="shared" si="5"/>
        <v>5.2864799329650225</v>
      </c>
      <c r="K328" s="7">
        <v>206360</v>
      </c>
      <c r="L328" s="7">
        <v>37551</v>
      </c>
      <c r="M328" s="7">
        <f>G328-L328</f>
        <v>194349</v>
      </c>
      <c r="N328" s="7">
        <v>170514.140625</v>
      </c>
      <c r="O328" s="22">
        <f>M328/N328</f>
        <v>1.1397823036120995</v>
      </c>
      <c r="P328" s="27">
        <v>1407</v>
      </c>
      <c r="Q328" s="32">
        <f>M328/P328</f>
        <v>138.13006396588486</v>
      </c>
      <c r="R328" s="37" t="s">
        <v>754</v>
      </c>
      <c r="S328" s="42">
        <f>ABS(O2406-O328)*100</f>
        <v>19.460483327724187</v>
      </c>
      <c r="T328" t="s">
        <v>43</v>
      </c>
      <c r="V328" s="7">
        <v>34530</v>
      </c>
      <c r="W328" t="s">
        <v>33</v>
      </c>
      <c r="X328" s="17" t="s">
        <v>34</v>
      </c>
      <c r="Z328" t="s">
        <v>755</v>
      </c>
      <c r="AA328">
        <v>407</v>
      </c>
      <c r="AB328">
        <v>67</v>
      </c>
    </row>
    <row r="329" spans="1:28" x14ac:dyDescent="0.25">
      <c r="A329" t="s">
        <v>760</v>
      </c>
      <c r="B329" t="s">
        <v>761</v>
      </c>
      <c r="C329" s="17">
        <v>43754</v>
      </c>
      <c r="D329" s="7">
        <v>209000</v>
      </c>
      <c r="E329" t="s">
        <v>29</v>
      </c>
      <c r="F329" t="s">
        <v>30</v>
      </c>
      <c r="G329" s="7">
        <v>209000</v>
      </c>
      <c r="H329" s="7">
        <v>97650</v>
      </c>
      <c r="I329" s="12">
        <f>H329/G329*100</f>
        <v>46.722488038277511</v>
      </c>
      <c r="J329" s="12">
        <f t="shared" si="5"/>
        <v>3.0573079792067048</v>
      </c>
      <c r="K329" s="7">
        <v>195302</v>
      </c>
      <c r="L329" s="7">
        <v>37551</v>
      </c>
      <c r="M329" s="7">
        <f>G329-L329</f>
        <v>171449</v>
      </c>
      <c r="N329" s="7">
        <v>159344.4375</v>
      </c>
      <c r="O329" s="22">
        <f>M329/N329</f>
        <v>1.0759647634389498</v>
      </c>
      <c r="P329" s="27">
        <v>1301</v>
      </c>
      <c r="Q329" s="32">
        <f>M329/P329</f>
        <v>131.78247501921598</v>
      </c>
      <c r="R329" s="37" t="s">
        <v>754</v>
      </c>
      <c r="S329" s="42">
        <f>ABS(O2406-O329)*100</f>
        <v>25.842237345039166</v>
      </c>
      <c r="T329" t="s">
        <v>43</v>
      </c>
      <c r="V329" s="7">
        <v>34530</v>
      </c>
      <c r="W329" t="s">
        <v>33</v>
      </c>
      <c r="X329" s="17" t="s">
        <v>34</v>
      </c>
      <c r="Z329" t="s">
        <v>755</v>
      </c>
      <c r="AA329">
        <v>407</v>
      </c>
      <c r="AB329">
        <v>67</v>
      </c>
    </row>
    <row r="330" spans="1:28" x14ac:dyDescent="0.25">
      <c r="A330" t="s">
        <v>762</v>
      </c>
      <c r="B330" t="s">
        <v>763</v>
      </c>
      <c r="C330" s="17">
        <v>43643</v>
      </c>
      <c r="D330" s="7">
        <v>238000</v>
      </c>
      <c r="E330" t="s">
        <v>29</v>
      </c>
      <c r="F330" t="s">
        <v>30</v>
      </c>
      <c r="G330" s="7">
        <v>238000</v>
      </c>
      <c r="H330" s="7">
        <v>145570</v>
      </c>
      <c r="I330" s="12">
        <f>H330/G330*100</f>
        <v>61.163865546218489</v>
      </c>
      <c r="J330" s="12">
        <f t="shared" si="5"/>
        <v>11.384069528734273</v>
      </c>
      <c r="K330" s="7">
        <v>291147</v>
      </c>
      <c r="L330" s="7">
        <v>37551</v>
      </c>
      <c r="M330" s="7">
        <f>G330-L330</f>
        <v>200449</v>
      </c>
      <c r="N330" s="7">
        <v>256157.578125</v>
      </c>
      <c r="O330" s="22">
        <f>M330/N330</f>
        <v>0.78252223286630518</v>
      </c>
      <c r="P330" s="27">
        <v>1921</v>
      </c>
      <c r="Q330" s="32">
        <f>M330/P330</f>
        <v>104.3461738677772</v>
      </c>
      <c r="R330" s="37" t="s">
        <v>754</v>
      </c>
      <c r="S330" s="42">
        <f>ABS(O2406-O330)*100</f>
        <v>55.186490402303626</v>
      </c>
      <c r="T330" t="s">
        <v>43</v>
      </c>
      <c r="V330" s="7">
        <v>34530</v>
      </c>
      <c r="W330" t="s">
        <v>33</v>
      </c>
      <c r="X330" s="17" t="s">
        <v>34</v>
      </c>
      <c r="Z330" t="s">
        <v>755</v>
      </c>
      <c r="AA330">
        <v>407</v>
      </c>
      <c r="AB330">
        <v>68</v>
      </c>
    </row>
    <row r="331" spans="1:28" x14ac:dyDescent="0.25">
      <c r="A331" t="s">
        <v>764</v>
      </c>
      <c r="B331" t="s">
        <v>765</v>
      </c>
      <c r="C331" s="17">
        <v>44026</v>
      </c>
      <c r="D331" s="7">
        <v>212000</v>
      </c>
      <c r="E331" t="s">
        <v>29</v>
      </c>
      <c r="F331" t="s">
        <v>30</v>
      </c>
      <c r="G331" s="7">
        <v>212000</v>
      </c>
      <c r="H331" s="7">
        <v>111920</v>
      </c>
      <c r="I331" s="12">
        <f>H331/G331*100</f>
        <v>52.792452830188672</v>
      </c>
      <c r="J331" s="12">
        <f t="shared" si="5"/>
        <v>3.0126568127044564</v>
      </c>
      <c r="K331" s="7">
        <v>223847</v>
      </c>
      <c r="L331" s="7">
        <v>37551</v>
      </c>
      <c r="M331" s="7">
        <f>G331-L331</f>
        <v>174449</v>
      </c>
      <c r="N331" s="7">
        <v>188177.78125</v>
      </c>
      <c r="O331" s="22">
        <f>M331/N331</f>
        <v>0.92704355870919275</v>
      </c>
      <c r="P331" s="27">
        <v>1832</v>
      </c>
      <c r="Q331" s="32">
        <f>M331/P331</f>
        <v>95.223253275109172</v>
      </c>
      <c r="R331" s="37" t="s">
        <v>754</v>
      </c>
      <c r="S331" s="42">
        <f>ABS(O2406-O331)*100</f>
        <v>40.734357818014864</v>
      </c>
      <c r="T331" t="s">
        <v>43</v>
      </c>
      <c r="V331" s="7">
        <v>34530</v>
      </c>
      <c r="W331" t="s">
        <v>33</v>
      </c>
      <c r="X331" s="17" t="s">
        <v>34</v>
      </c>
      <c r="Z331" t="s">
        <v>755</v>
      </c>
      <c r="AA331">
        <v>407</v>
      </c>
      <c r="AB331">
        <v>67</v>
      </c>
    </row>
    <row r="332" spans="1:28" x14ac:dyDescent="0.25">
      <c r="A332" t="s">
        <v>766</v>
      </c>
      <c r="B332" t="s">
        <v>767</v>
      </c>
      <c r="C332" s="17">
        <v>44047</v>
      </c>
      <c r="D332" s="7">
        <v>215000</v>
      </c>
      <c r="E332" t="s">
        <v>29</v>
      </c>
      <c r="F332" t="s">
        <v>30</v>
      </c>
      <c r="G332" s="7">
        <v>215000</v>
      </c>
      <c r="H332" s="7">
        <v>103180</v>
      </c>
      <c r="I332" s="12">
        <f>H332/G332*100</f>
        <v>47.990697674418605</v>
      </c>
      <c r="J332" s="12">
        <f t="shared" si="5"/>
        <v>1.7890983430656107</v>
      </c>
      <c r="K332" s="7">
        <v>206360</v>
      </c>
      <c r="L332" s="7">
        <v>37551</v>
      </c>
      <c r="M332" s="7">
        <f>G332-L332</f>
        <v>177449</v>
      </c>
      <c r="N332" s="7">
        <v>170514.140625</v>
      </c>
      <c r="O332" s="22">
        <f>M332/N332</f>
        <v>1.0406702889835475</v>
      </c>
      <c r="P332" s="27">
        <v>1407</v>
      </c>
      <c r="Q332" s="32">
        <f>M332/P332</f>
        <v>126.11869225302061</v>
      </c>
      <c r="R332" s="37" t="s">
        <v>754</v>
      </c>
      <c r="S332" s="42">
        <f>ABS(O2406-O332)*100</f>
        <v>29.371684790579387</v>
      </c>
      <c r="T332" t="s">
        <v>43</v>
      </c>
      <c r="V332" s="7">
        <v>34530</v>
      </c>
      <c r="W332" t="s">
        <v>33</v>
      </c>
      <c r="X332" s="17" t="s">
        <v>34</v>
      </c>
      <c r="Z332" t="s">
        <v>755</v>
      </c>
      <c r="AA332">
        <v>407</v>
      </c>
      <c r="AB332">
        <v>67</v>
      </c>
    </row>
    <row r="333" spans="1:28" x14ac:dyDescent="0.25">
      <c r="A333" t="s">
        <v>768</v>
      </c>
      <c r="B333" t="s">
        <v>769</v>
      </c>
      <c r="C333" s="17">
        <v>43593</v>
      </c>
      <c r="D333" s="7">
        <v>240000</v>
      </c>
      <c r="E333" t="s">
        <v>29</v>
      </c>
      <c r="F333" t="s">
        <v>30</v>
      </c>
      <c r="G333" s="7">
        <v>240000</v>
      </c>
      <c r="H333" s="7">
        <v>111920</v>
      </c>
      <c r="I333" s="12">
        <f>H333/G333*100</f>
        <v>46.633333333333333</v>
      </c>
      <c r="J333" s="12">
        <f t="shared" si="5"/>
        <v>3.1464626841508831</v>
      </c>
      <c r="K333" s="7">
        <v>223847</v>
      </c>
      <c r="L333" s="7">
        <v>37551</v>
      </c>
      <c r="M333" s="7">
        <f>G333-L333</f>
        <v>202449</v>
      </c>
      <c r="N333" s="7">
        <v>188177.78125</v>
      </c>
      <c r="O333" s="22">
        <f>M333/N333</f>
        <v>1.075839021244704</v>
      </c>
      <c r="P333" s="27">
        <v>1832</v>
      </c>
      <c r="Q333" s="32">
        <f>M333/P333</f>
        <v>110.50709606986899</v>
      </c>
      <c r="R333" s="37" t="s">
        <v>754</v>
      </c>
      <c r="S333" s="42">
        <f>ABS(O2406-O333)*100</f>
        <v>25.854811564463741</v>
      </c>
      <c r="T333" t="s">
        <v>43</v>
      </c>
      <c r="V333" s="7">
        <v>34530</v>
      </c>
      <c r="W333" t="s">
        <v>33</v>
      </c>
      <c r="X333" s="17" t="s">
        <v>34</v>
      </c>
      <c r="Z333" t="s">
        <v>755</v>
      </c>
      <c r="AA333">
        <v>407</v>
      </c>
      <c r="AB333">
        <v>67</v>
      </c>
    </row>
    <row r="334" spans="1:28" x14ac:dyDescent="0.25">
      <c r="A334" t="s">
        <v>770</v>
      </c>
      <c r="B334" t="s">
        <v>771</v>
      </c>
      <c r="C334" s="17">
        <v>44084</v>
      </c>
      <c r="D334" s="7">
        <v>224900</v>
      </c>
      <c r="E334" t="s">
        <v>29</v>
      </c>
      <c r="F334" t="s">
        <v>30</v>
      </c>
      <c r="G334" s="7">
        <v>224900</v>
      </c>
      <c r="H334" s="7">
        <v>97650</v>
      </c>
      <c r="I334" s="12">
        <f>H334/G334*100</f>
        <v>43.41929746554024</v>
      </c>
      <c r="J334" s="12">
        <f t="shared" si="5"/>
        <v>6.3604985519439765</v>
      </c>
      <c r="K334" s="7">
        <v>195302</v>
      </c>
      <c r="L334" s="7">
        <v>37551</v>
      </c>
      <c r="M334" s="7">
        <f>G334-L334</f>
        <v>187349</v>
      </c>
      <c r="N334" s="7">
        <v>159344.4375</v>
      </c>
      <c r="O334" s="22">
        <f>M334/N334</f>
        <v>1.1757486043402048</v>
      </c>
      <c r="P334" s="27">
        <v>1301</v>
      </c>
      <c r="Q334" s="32">
        <f>M334/P334</f>
        <v>144.00384319754036</v>
      </c>
      <c r="R334" s="37" t="s">
        <v>754</v>
      </c>
      <c r="S334" s="42">
        <f>ABS(O2406-O334)*100</f>
        <v>15.863853254913662</v>
      </c>
      <c r="T334" t="s">
        <v>43</v>
      </c>
      <c r="V334" s="7">
        <v>34530</v>
      </c>
      <c r="W334" t="s">
        <v>33</v>
      </c>
      <c r="X334" s="17" t="s">
        <v>34</v>
      </c>
      <c r="Z334" t="s">
        <v>755</v>
      </c>
      <c r="AA334">
        <v>407</v>
      </c>
      <c r="AB334">
        <v>67</v>
      </c>
    </row>
    <row r="335" spans="1:28" x14ac:dyDescent="0.25">
      <c r="A335" t="s">
        <v>772</v>
      </c>
      <c r="B335" t="s">
        <v>773</v>
      </c>
      <c r="C335" s="17">
        <v>43781</v>
      </c>
      <c r="D335" s="7">
        <v>233000</v>
      </c>
      <c r="E335" t="s">
        <v>29</v>
      </c>
      <c r="F335" t="s">
        <v>30</v>
      </c>
      <c r="G335" s="7">
        <v>233000</v>
      </c>
      <c r="H335" s="7">
        <v>116070</v>
      </c>
      <c r="I335" s="12">
        <f>H335/G335*100</f>
        <v>49.815450643776828</v>
      </c>
      <c r="J335" s="12">
        <f t="shared" si="5"/>
        <v>3.5654626292611624E-2</v>
      </c>
      <c r="K335" s="7">
        <v>232145</v>
      </c>
      <c r="L335" s="7">
        <v>37551</v>
      </c>
      <c r="M335" s="7">
        <f>G335-L335</f>
        <v>195449</v>
      </c>
      <c r="N335" s="7">
        <v>231659.53125</v>
      </c>
      <c r="O335" s="22">
        <f>M335/N335</f>
        <v>0.84369073417953744</v>
      </c>
      <c r="P335" s="27">
        <v>1939</v>
      </c>
      <c r="Q335" s="32">
        <f>M335/P335</f>
        <v>100.79886539453327</v>
      </c>
      <c r="R335" s="37" t="s">
        <v>774</v>
      </c>
      <c r="S335" s="42">
        <f>ABS(O2406-O335)*100</f>
        <v>49.0696402709804</v>
      </c>
      <c r="T335" t="s">
        <v>32</v>
      </c>
      <c r="V335" s="7">
        <v>34530</v>
      </c>
      <c r="W335" t="s">
        <v>33</v>
      </c>
      <c r="X335" s="17" t="s">
        <v>34</v>
      </c>
      <c r="Z335" t="s">
        <v>755</v>
      </c>
      <c r="AA335">
        <v>407</v>
      </c>
      <c r="AB335">
        <v>67</v>
      </c>
    </row>
    <row r="336" spans="1:28" x14ac:dyDescent="0.25">
      <c r="A336" t="s">
        <v>775</v>
      </c>
      <c r="B336" t="s">
        <v>776</v>
      </c>
      <c r="C336" s="17">
        <v>43859</v>
      </c>
      <c r="D336" s="7">
        <v>355000</v>
      </c>
      <c r="E336" t="s">
        <v>29</v>
      </c>
      <c r="F336" t="s">
        <v>30</v>
      </c>
      <c r="G336" s="7">
        <v>355000</v>
      </c>
      <c r="H336" s="7">
        <v>193160</v>
      </c>
      <c r="I336" s="12">
        <f>H336/G336*100</f>
        <v>54.411267605633803</v>
      </c>
      <c r="J336" s="12">
        <f t="shared" si="5"/>
        <v>4.6314715881495871</v>
      </c>
      <c r="K336" s="7">
        <v>386317</v>
      </c>
      <c r="L336" s="7">
        <v>84074</v>
      </c>
      <c r="M336" s="7">
        <f>G336-L336</f>
        <v>270926</v>
      </c>
      <c r="N336" s="7">
        <v>324992.46875</v>
      </c>
      <c r="O336" s="22">
        <f>M336/N336</f>
        <v>0.83363777949085172</v>
      </c>
      <c r="P336" s="27">
        <v>3132</v>
      </c>
      <c r="Q336" s="32">
        <f>M336/P336</f>
        <v>86.502554278416341</v>
      </c>
      <c r="R336" s="37" t="s">
        <v>598</v>
      </c>
      <c r="S336" s="42">
        <f>ABS(O2406-O336)*100</f>
        <v>50.074935739848968</v>
      </c>
      <c r="T336" t="s">
        <v>32</v>
      </c>
      <c r="V336" s="7">
        <v>66815</v>
      </c>
      <c r="W336" t="s">
        <v>33</v>
      </c>
      <c r="X336" s="17" t="s">
        <v>34</v>
      </c>
      <c r="Z336" t="s">
        <v>599</v>
      </c>
      <c r="AA336">
        <v>401</v>
      </c>
      <c r="AB336">
        <v>60</v>
      </c>
    </row>
    <row r="337" spans="1:28" x14ac:dyDescent="0.25">
      <c r="A337" t="s">
        <v>777</v>
      </c>
      <c r="B337" t="s">
        <v>778</v>
      </c>
      <c r="C337" s="17">
        <v>43616</v>
      </c>
      <c r="D337" s="7">
        <v>277500</v>
      </c>
      <c r="E337" t="s">
        <v>29</v>
      </c>
      <c r="F337" t="s">
        <v>30</v>
      </c>
      <c r="G337" s="7">
        <v>277500</v>
      </c>
      <c r="H337" s="7">
        <v>146110</v>
      </c>
      <c r="I337" s="12">
        <f>H337/G337*100</f>
        <v>52.652252252252254</v>
      </c>
      <c r="J337" s="12">
        <f t="shared" si="5"/>
        <v>2.8724562347680376</v>
      </c>
      <c r="K337" s="7">
        <v>292215</v>
      </c>
      <c r="L337" s="7">
        <v>58054</v>
      </c>
      <c r="M337" s="7">
        <f>G337-L337</f>
        <v>219446</v>
      </c>
      <c r="N337" s="7">
        <v>285562.1875</v>
      </c>
      <c r="O337" s="22">
        <f>M337/N337</f>
        <v>0.76847009024960633</v>
      </c>
      <c r="P337" s="27">
        <v>2146</v>
      </c>
      <c r="Q337" s="32">
        <f>M337/P337</f>
        <v>102.25815470643057</v>
      </c>
      <c r="R337" s="37" t="s">
        <v>779</v>
      </c>
      <c r="S337" s="42">
        <f>ABS(O2406-O337)*100</f>
        <v>56.591704663973509</v>
      </c>
      <c r="T337" t="s">
        <v>79</v>
      </c>
      <c r="V337" s="7">
        <v>54600</v>
      </c>
      <c r="W337" t="s">
        <v>33</v>
      </c>
      <c r="X337" s="17" t="s">
        <v>34</v>
      </c>
      <c r="Z337" t="s">
        <v>780</v>
      </c>
      <c r="AA337">
        <v>407</v>
      </c>
      <c r="AB337">
        <v>64</v>
      </c>
    </row>
    <row r="338" spans="1:28" x14ac:dyDescent="0.25">
      <c r="A338" t="s">
        <v>781</v>
      </c>
      <c r="B338" t="s">
        <v>782</v>
      </c>
      <c r="C338" s="17">
        <v>43657</v>
      </c>
      <c r="D338" s="7">
        <v>316000</v>
      </c>
      <c r="E338" t="s">
        <v>29</v>
      </c>
      <c r="F338" t="s">
        <v>30</v>
      </c>
      <c r="G338" s="7">
        <v>316000</v>
      </c>
      <c r="H338" s="7">
        <v>148410</v>
      </c>
      <c r="I338" s="12">
        <f>H338/G338*100</f>
        <v>46.965189873417721</v>
      </c>
      <c r="J338" s="12">
        <f t="shared" si="5"/>
        <v>2.8146061440664951</v>
      </c>
      <c r="K338" s="7">
        <v>296815</v>
      </c>
      <c r="L338" s="7">
        <v>58054</v>
      </c>
      <c r="M338" s="7">
        <f>G338-L338</f>
        <v>257946</v>
      </c>
      <c r="N338" s="7">
        <v>291171.9375</v>
      </c>
      <c r="O338" s="22">
        <f>M338/N338</f>
        <v>0.88588894319528988</v>
      </c>
      <c r="P338" s="27">
        <v>2395</v>
      </c>
      <c r="Q338" s="32">
        <f>M338/P338</f>
        <v>107.70187891440501</v>
      </c>
      <c r="R338" s="37" t="s">
        <v>779</v>
      </c>
      <c r="S338" s="42">
        <f>ABS(O2406-O338)*100</f>
        <v>44.849819369405154</v>
      </c>
      <c r="T338" t="s">
        <v>79</v>
      </c>
      <c r="V338" s="7">
        <v>54600</v>
      </c>
      <c r="W338" t="s">
        <v>33</v>
      </c>
      <c r="X338" s="17" t="s">
        <v>34</v>
      </c>
      <c r="Z338" t="s">
        <v>780</v>
      </c>
      <c r="AA338">
        <v>407</v>
      </c>
      <c r="AB338">
        <v>64</v>
      </c>
    </row>
    <row r="339" spans="1:28" x14ac:dyDescent="0.25">
      <c r="A339" t="s">
        <v>783</v>
      </c>
      <c r="B339" t="s">
        <v>784</v>
      </c>
      <c r="C339" s="17">
        <v>44099</v>
      </c>
      <c r="D339" s="7">
        <v>309000</v>
      </c>
      <c r="E339" t="s">
        <v>29</v>
      </c>
      <c r="F339" t="s">
        <v>30</v>
      </c>
      <c r="G339" s="7">
        <v>309000</v>
      </c>
      <c r="H339" s="7">
        <v>149640</v>
      </c>
      <c r="I339" s="12">
        <f>H339/G339*100</f>
        <v>48.427184466019419</v>
      </c>
      <c r="J339" s="12">
        <f t="shared" si="5"/>
        <v>1.3526115514647969</v>
      </c>
      <c r="K339" s="7">
        <v>299270</v>
      </c>
      <c r="L339" s="7">
        <v>58054</v>
      </c>
      <c r="M339" s="7">
        <f>G339-L339</f>
        <v>250946</v>
      </c>
      <c r="N339" s="7">
        <v>294165.84375</v>
      </c>
      <c r="O339" s="22">
        <f>M339/N339</f>
        <v>0.85307660740269065</v>
      </c>
      <c r="P339" s="27">
        <v>2395</v>
      </c>
      <c r="Q339" s="32">
        <f>M339/P339</f>
        <v>104.77912317327767</v>
      </c>
      <c r="R339" s="37" t="s">
        <v>779</v>
      </c>
      <c r="S339" s="42">
        <f>ABS(O2406-O339)*100</f>
        <v>48.131052948665079</v>
      </c>
      <c r="T339" t="s">
        <v>79</v>
      </c>
      <c r="V339" s="7">
        <v>54600</v>
      </c>
      <c r="W339" t="s">
        <v>33</v>
      </c>
      <c r="X339" s="17" t="s">
        <v>34</v>
      </c>
      <c r="Z339" t="s">
        <v>780</v>
      </c>
      <c r="AA339">
        <v>407</v>
      </c>
      <c r="AB339">
        <v>64</v>
      </c>
    </row>
    <row r="340" spans="1:28" x14ac:dyDescent="0.25">
      <c r="A340" t="s">
        <v>785</v>
      </c>
      <c r="B340" t="s">
        <v>786</v>
      </c>
      <c r="C340" s="17">
        <v>43601</v>
      </c>
      <c r="D340" s="7">
        <v>318000</v>
      </c>
      <c r="E340" t="s">
        <v>29</v>
      </c>
      <c r="F340" t="s">
        <v>30</v>
      </c>
      <c r="G340" s="7">
        <v>318000</v>
      </c>
      <c r="H340" s="7">
        <v>161020</v>
      </c>
      <c r="I340" s="12">
        <f>H340/G340*100</f>
        <v>50.635220125786162</v>
      </c>
      <c r="J340" s="12">
        <f t="shared" si="5"/>
        <v>0.85542410830194626</v>
      </c>
      <c r="K340" s="7">
        <v>322044</v>
      </c>
      <c r="L340" s="7">
        <v>58920</v>
      </c>
      <c r="M340" s="7">
        <f>G340-L340</f>
        <v>259080</v>
      </c>
      <c r="N340" s="7">
        <v>320882.9375</v>
      </c>
      <c r="O340" s="22">
        <f>M340/N340</f>
        <v>0.80739724591931594</v>
      </c>
      <c r="P340" s="27">
        <v>2197</v>
      </c>
      <c r="Q340" s="32">
        <f>M340/P340</f>
        <v>117.92444242148385</v>
      </c>
      <c r="R340" s="37" t="s">
        <v>779</v>
      </c>
      <c r="S340" s="42">
        <f>ABS(O2406-O340)*100</f>
        <v>52.698989097002546</v>
      </c>
      <c r="T340" t="s">
        <v>79</v>
      </c>
      <c r="V340" s="7">
        <v>54600</v>
      </c>
      <c r="W340" t="s">
        <v>33</v>
      </c>
      <c r="X340" s="17" t="s">
        <v>34</v>
      </c>
      <c r="Z340" t="s">
        <v>780</v>
      </c>
      <c r="AA340">
        <v>407</v>
      </c>
      <c r="AB340">
        <v>64</v>
      </c>
    </row>
    <row r="341" spans="1:28" x14ac:dyDescent="0.25">
      <c r="A341" t="s">
        <v>787</v>
      </c>
      <c r="B341" t="s">
        <v>788</v>
      </c>
      <c r="C341" s="17">
        <v>44084</v>
      </c>
      <c r="D341" s="7">
        <v>280900</v>
      </c>
      <c r="E341" t="s">
        <v>29</v>
      </c>
      <c r="F341" t="s">
        <v>30</v>
      </c>
      <c r="G341" s="7">
        <v>280900</v>
      </c>
      <c r="H341" s="7">
        <v>149690</v>
      </c>
      <c r="I341" s="12">
        <f>H341/G341*100</f>
        <v>53.289426842292627</v>
      </c>
      <c r="J341" s="12">
        <f t="shared" si="5"/>
        <v>3.5096308248084114</v>
      </c>
      <c r="K341" s="7">
        <v>299374</v>
      </c>
      <c r="L341" s="7">
        <v>58920</v>
      </c>
      <c r="M341" s="7">
        <f>G341-L341</f>
        <v>221980</v>
      </c>
      <c r="N341" s="7">
        <v>293236.59375</v>
      </c>
      <c r="O341" s="22">
        <f>M341/N341</f>
        <v>0.75699965396968805</v>
      </c>
      <c r="P341" s="27">
        <v>2197</v>
      </c>
      <c r="Q341" s="32">
        <f>M341/P341</f>
        <v>101.03777878925808</v>
      </c>
      <c r="R341" s="37" t="s">
        <v>779</v>
      </c>
      <c r="S341" s="42">
        <f>ABS(O2406-O341)*100</f>
        <v>57.738748291965337</v>
      </c>
      <c r="T341" t="s">
        <v>79</v>
      </c>
      <c r="V341" s="7">
        <v>54600</v>
      </c>
      <c r="W341" t="s">
        <v>33</v>
      </c>
      <c r="X341" s="17" t="s">
        <v>34</v>
      </c>
      <c r="Z341" t="s">
        <v>780</v>
      </c>
      <c r="AA341">
        <v>407</v>
      </c>
      <c r="AB341">
        <v>64</v>
      </c>
    </row>
    <row r="342" spans="1:28" x14ac:dyDescent="0.25">
      <c r="A342" t="s">
        <v>789</v>
      </c>
      <c r="B342" t="s">
        <v>790</v>
      </c>
      <c r="C342" s="17">
        <v>44106</v>
      </c>
      <c r="D342" s="7">
        <v>350000</v>
      </c>
      <c r="E342" t="s">
        <v>29</v>
      </c>
      <c r="F342" t="s">
        <v>30</v>
      </c>
      <c r="G342" s="7">
        <v>350000</v>
      </c>
      <c r="H342" s="7">
        <v>148930</v>
      </c>
      <c r="I342" s="12">
        <f>H342/G342*100</f>
        <v>42.551428571428573</v>
      </c>
      <c r="J342" s="12">
        <f t="shared" si="5"/>
        <v>7.2283674460556426</v>
      </c>
      <c r="K342" s="7">
        <v>297868</v>
      </c>
      <c r="L342" s="7">
        <v>58054</v>
      </c>
      <c r="M342" s="7">
        <f>G342-L342</f>
        <v>291946</v>
      </c>
      <c r="N342" s="7">
        <v>292456.09375</v>
      </c>
      <c r="O342" s="22">
        <f>M342/N342</f>
        <v>0.9982558279314363</v>
      </c>
      <c r="P342" s="27">
        <v>2395</v>
      </c>
      <c r="Q342" s="32">
        <f>M342/P342</f>
        <v>121.89812108559499</v>
      </c>
      <c r="R342" s="37" t="s">
        <v>779</v>
      </c>
      <c r="S342" s="42">
        <f>ABS(O2406-O342)*100</f>
        <v>33.613130895790512</v>
      </c>
      <c r="T342" t="s">
        <v>79</v>
      </c>
      <c r="V342" s="7">
        <v>54600</v>
      </c>
      <c r="W342" t="s">
        <v>33</v>
      </c>
      <c r="X342" s="17" t="s">
        <v>34</v>
      </c>
      <c r="Z342" t="s">
        <v>780</v>
      </c>
      <c r="AA342">
        <v>407</v>
      </c>
      <c r="AB342">
        <v>64</v>
      </c>
    </row>
    <row r="343" spans="1:28" x14ac:dyDescent="0.25">
      <c r="A343" t="s">
        <v>789</v>
      </c>
      <c r="B343" t="s">
        <v>790</v>
      </c>
      <c r="C343" s="17">
        <v>43818</v>
      </c>
      <c r="D343" s="7">
        <v>300000</v>
      </c>
      <c r="E343" t="s">
        <v>29</v>
      </c>
      <c r="F343" t="s">
        <v>30</v>
      </c>
      <c r="G343" s="7">
        <v>300000</v>
      </c>
      <c r="H343" s="7">
        <v>148930</v>
      </c>
      <c r="I343" s="12">
        <f>H343/G343*100</f>
        <v>49.643333333333331</v>
      </c>
      <c r="J343" s="12">
        <f t="shared" si="5"/>
        <v>0.13646268415088514</v>
      </c>
      <c r="K343" s="7">
        <v>297868</v>
      </c>
      <c r="L343" s="7">
        <v>58054</v>
      </c>
      <c r="M343" s="7">
        <f>G343-L343</f>
        <v>241946</v>
      </c>
      <c r="N343" s="7">
        <v>292456.09375</v>
      </c>
      <c r="O343" s="22">
        <f>M343/N343</f>
        <v>0.82728999385057267</v>
      </c>
      <c r="P343" s="27">
        <v>2395</v>
      </c>
      <c r="Q343" s="32">
        <f>M343/P343</f>
        <v>101.02129436325679</v>
      </c>
      <c r="R343" s="37" t="s">
        <v>779</v>
      </c>
      <c r="S343" s="42">
        <f>ABS(O2406-O343)*100</f>
        <v>50.709714303876872</v>
      </c>
      <c r="T343" t="s">
        <v>79</v>
      </c>
      <c r="V343" s="7">
        <v>54600</v>
      </c>
      <c r="W343" t="s">
        <v>33</v>
      </c>
      <c r="X343" s="17" t="s">
        <v>34</v>
      </c>
      <c r="Z343" t="s">
        <v>780</v>
      </c>
      <c r="AA343">
        <v>407</v>
      </c>
      <c r="AB343">
        <v>64</v>
      </c>
    </row>
    <row r="344" spans="1:28" x14ac:dyDescent="0.25">
      <c r="A344" t="s">
        <v>791</v>
      </c>
      <c r="B344" t="s">
        <v>792</v>
      </c>
      <c r="C344" s="17">
        <v>43615</v>
      </c>
      <c r="D344" s="7">
        <v>315000</v>
      </c>
      <c r="E344" t="s">
        <v>662</v>
      </c>
      <c r="F344" t="s">
        <v>30</v>
      </c>
      <c r="G344" s="7">
        <v>315000</v>
      </c>
      <c r="H344" s="7">
        <v>156850</v>
      </c>
      <c r="I344" s="12">
        <f>H344/G344*100</f>
        <v>49.793650793650798</v>
      </c>
      <c r="J344" s="12">
        <f t="shared" si="5"/>
        <v>1.3854776166581928E-2</v>
      </c>
      <c r="K344" s="7">
        <v>313707</v>
      </c>
      <c r="L344" s="7">
        <v>61412</v>
      </c>
      <c r="M344" s="7">
        <f>G344-L344</f>
        <v>253588</v>
      </c>
      <c r="N344" s="7">
        <v>307676.84375</v>
      </c>
      <c r="O344" s="22">
        <f>M344/N344</f>
        <v>0.82420242261081766</v>
      </c>
      <c r="P344" s="27">
        <v>2383</v>
      </c>
      <c r="Q344" s="32">
        <f>M344/P344</f>
        <v>106.41544271926143</v>
      </c>
      <c r="R344" s="37" t="s">
        <v>779</v>
      </c>
      <c r="S344" s="42">
        <f>ABS(O2406-O344)*100</f>
        <v>51.018471427852376</v>
      </c>
      <c r="T344" t="s">
        <v>79</v>
      </c>
      <c r="V344" s="7">
        <v>54600</v>
      </c>
      <c r="W344" t="s">
        <v>33</v>
      </c>
      <c r="X344" s="17" t="s">
        <v>34</v>
      </c>
      <c r="Z344" t="s">
        <v>780</v>
      </c>
      <c r="AA344">
        <v>407</v>
      </c>
      <c r="AB344">
        <v>64</v>
      </c>
    </row>
    <row r="345" spans="1:28" x14ac:dyDescent="0.25">
      <c r="A345" t="s">
        <v>793</v>
      </c>
      <c r="B345" t="s">
        <v>794</v>
      </c>
      <c r="C345" s="17">
        <v>44173</v>
      </c>
      <c r="D345" s="7">
        <v>275000</v>
      </c>
      <c r="E345" t="s">
        <v>29</v>
      </c>
      <c r="F345" t="s">
        <v>30</v>
      </c>
      <c r="G345" s="7">
        <v>275000</v>
      </c>
      <c r="H345" s="7">
        <v>151720</v>
      </c>
      <c r="I345" s="12">
        <f>H345/G345*100</f>
        <v>55.170909090909092</v>
      </c>
      <c r="J345" s="12">
        <f t="shared" si="5"/>
        <v>5.3911130734248758</v>
      </c>
      <c r="K345" s="7">
        <v>303437</v>
      </c>
      <c r="L345" s="7">
        <v>58054</v>
      </c>
      <c r="M345" s="7">
        <f>G345-L345</f>
        <v>216946</v>
      </c>
      <c r="N345" s="7">
        <v>299247.5625</v>
      </c>
      <c r="O345" s="22">
        <f>M345/N345</f>
        <v>0.72497165286016318</v>
      </c>
      <c r="P345" s="27">
        <v>2146</v>
      </c>
      <c r="Q345" s="32">
        <f>M345/P345</f>
        <v>101.09319664492078</v>
      </c>
      <c r="R345" s="37" t="s">
        <v>779</v>
      </c>
      <c r="S345" s="42">
        <f>ABS(O2406-O345)*100</f>
        <v>60.941548402917824</v>
      </c>
      <c r="T345" t="s">
        <v>79</v>
      </c>
      <c r="V345" s="7">
        <v>54600</v>
      </c>
      <c r="W345" t="s">
        <v>33</v>
      </c>
      <c r="X345" s="17" t="s">
        <v>34</v>
      </c>
      <c r="Z345" t="s">
        <v>780</v>
      </c>
      <c r="AA345">
        <v>407</v>
      </c>
      <c r="AB345">
        <v>68</v>
      </c>
    </row>
    <row r="346" spans="1:28" x14ac:dyDescent="0.25">
      <c r="A346" t="s">
        <v>795</v>
      </c>
      <c r="B346" t="s">
        <v>796</v>
      </c>
      <c r="C346" s="17">
        <v>43858</v>
      </c>
      <c r="D346" s="7">
        <v>450000</v>
      </c>
      <c r="E346" t="s">
        <v>29</v>
      </c>
      <c r="F346" t="s">
        <v>30</v>
      </c>
      <c r="G346" s="7">
        <v>450000</v>
      </c>
      <c r="H346" s="7">
        <v>200210</v>
      </c>
      <c r="I346" s="12">
        <f>H346/G346*100</f>
        <v>44.49111111111111</v>
      </c>
      <c r="J346" s="12">
        <f t="shared" si="5"/>
        <v>5.2886849063731063</v>
      </c>
      <c r="K346" s="7">
        <v>400418</v>
      </c>
      <c r="L346" s="7">
        <v>74410</v>
      </c>
      <c r="M346" s="7">
        <f>G346-L346</f>
        <v>375590</v>
      </c>
      <c r="N346" s="7">
        <v>350546.25</v>
      </c>
      <c r="O346" s="22">
        <f>M346/N346</f>
        <v>1.0714420707681227</v>
      </c>
      <c r="P346" s="27">
        <v>2756</v>
      </c>
      <c r="Q346" s="32">
        <f>M346/P346</f>
        <v>136.28084179970972</v>
      </c>
      <c r="R346" s="37" t="s">
        <v>598</v>
      </c>
      <c r="S346" s="42">
        <f>ABS(O2406-O346)*100</f>
        <v>26.294506612121872</v>
      </c>
      <c r="T346" t="s">
        <v>32</v>
      </c>
      <c r="V346" s="7">
        <v>66815</v>
      </c>
      <c r="W346" t="s">
        <v>33</v>
      </c>
      <c r="X346" s="17" t="s">
        <v>34</v>
      </c>
      <c r="Z346" t="s">
        <v>599</v>
      </c>
      <c r="AA346">
        <v>401</v>
      </c>
      <c r="AB346">
        <v>64</v>
      </c>
    </row>
    <row r="347" spans="1:28" x14ac:dyDescent="0.25">
      <c r="A347" t="s">
        <v>797</v>
      </c>
      <c r="B347" t="s">
        <v>798</v>
      </c>
      <c r="C347" s="17">
        <v>43833</v>
      </c>
      <c r="D347" s="7">
        <v>376000</v>
      </c>
      <c r="E347" t="s">
        <v>29</v>
      </c>
      <c r="F347" t="s">
        <v>30</v>
      </c>
      <c r="G347" s="7">
        <v>376000</v>
      </c>
      <c r="H347" s="7">
        <v>181810</v>
      </c>
      <c r="I347" s="12">
        <f>H347/G347*100</f>
        <v>48.353723404255319</v>
      </c>
      <c r="J347" s="12">
        <f t="shared" si="5"/>
        <v>1.4260726132288966</v>
      </c>
      <c r="K347" s="7">
        <v>363623</v>
      </c>
      <c r="L347" s="7">
        <v>87595</v>
      </c>
      <c r="M347" s="7">
        <f>G347-L347</f>
        <v>288405</v>
      </c>
      <c r="N347" s="7">
        <v>324738.8125</v>
      </c>
      <c r="O347" s="22">
        <f>M347/N347</f>
        <v>0.88811373601977439</v>
      </c>
      <c r="P347" s="27">
        <v>2223</v>
      </c>
      <c r="Q347" s="32">
        <f>M347/P347</f>
        <v>129.73684210526315</v>
      </c>
      <c r="R347" s="37" t="s">
        <v>799</v>
      </c>
      <c r="S347" s="42">
        <f>ABS(O2406-O347)*100</f>
        <v>44.6273400869567</v>
      </c>
      <c r="T347" t="s">
        <v>43</v>
      </c>
      <c r="V347" s="7">
        <v>80000</v>
      </c>
      <c r="W347" t="s">
        <v>33</v>
      </c>
      <c r="X347" s="17" t="s">
        <v>34</v>
      </c>
      <c r="Z347" t="s">
        <v>800</v>
      </c>
      <c r="AA347">
        <v>401</v>
      </c>
      <c r="AB347">
        <v>64</v>
      </c>
    </row>
    <row r="348" spans="1:28" x14ac:dyDescent="0.25">
      <c r="A348" t="s">
        <v>801</v>
      </c>
      <c r="B348" t="s">
        <v>802</v>
      </c>
      <c r="C348" s="17">
        <v>43642</v>
      </c>
      <c r="D348" s="7">
        <v>390000</v>
      </c>
      <c r="E348" t="s">
        <v>29</v>
      </c>
      <c r="F348" t="s">
        <v>30</v>
      </c>
      <c r="G348" s="7">
        <v>390000</v>
      </c>
      <c r="H348" s="7">
        <v>238990</v>
      </c>
      <c r="I348" s="12">
        <f>H348/G348*100</f>
        <v>61.279487179487177</v>
      </c>
      <c r="J348" s="12">
        <f t="shared" si="5"/>
        <v>11.499691162002961</v>
      </c>
      <c r="K348" s="7">
        <v>477976</v>
      </c>
      <c r="L348" s="7">
        <v>87323</v>
      </c>
      <c r="M348" s="7">
        <f>G348-L348</f>
        <v>302677</v>
      </c>
      <c r="N348" s="7">
        <v>459591.75</v>
      </c>
      <c r="O348" s="22">
        <f>M348/N348</f>
        <v>0.65857796620587727</v>
      </c>
      <c r="P348" s="27">
        <v>2659</v>
      </c>
      <c r="Q348" s="32">
        <f>M348/P348</f>
        <v>113.83113952613765</v>
      </c>
      <c r="R348" s="37" t="s">
        <v>799</v>
      </c>
      <c r="S348" s="42">
        <f>ABS(O2406-O348)*100</f>
        <v>67.580917068346409</v>
      </c>
      <c r="T348" t="s">
        <v>43</v>
      </c>
      <c r="V348" s="7">
        <v>80000</v>
      </c>
      <c r="W348" t="s">
        <v>33</v>
      </c>
      <c r="X348" s="17" t="s">
        <v>34</v>
      </c>
      <c r="Z348" t="s">
        <v>800</v>
      </c>
      <c r="AA348">
        <v>401</v>
      </c>
      <c r="AB348">
        <v>66</v>
      </c>
    </row>
    <row r="349" spans="1:28" x14ac:dyDescent="0.25">
      <c r="A349" t="s">
        <v>803</v>
      </c>
      <c r="B349" t="s">
        <v>804</v>
      </c>
      <c r="C349" s="17">
        <v>44062</v>
      </c>
      <c r="D349" s="7">
        <v>392000</v>
      </c>
      <c r="E349" t="s">
        <v>29</v>
      </c>
      <c r="F349" t="s">
        <v>30</v>
      </c>
      <c r="G349" s="7">
        <v>392000</v>
      </c>
      <c r="H349" s="7">
        <v>227850</v>
      </c>
      <c r="I349" s="12">
        <f>H349/G349*100</f>
        <v>58.125000000000007</v>
      </c>
      <c r="J349" s="12">
        <f t="shared" si="5"/>
        <v>8.3452039825157911</v>
      </c>
      <c r="K349" s="7">
        <v>455699</v>
      </c>
      <c r="L349" s="7">
        <v>85250</v>
      </c>
      <c r="M349" s="7">
        <f>G349-L349</f>
        <v>306750</v>
      </c>
      <c r="N349" s="7">
        <v>435822.34375</v>
      </c>
      <c r="O349" s="22">
        <f>M349/N349</f>
        <v>0.70384183922419652</v>
      </c>
      <c r="P349" s="27">
        <v>3226</v>
      </c>
      <c r="Q349" s="32">
        <f>M349/P349</f>
        <v>95.08679479231246</v>
      </c>
      <c r="R349" s="37" t="s">
        <v>799</v>
      </c>
      <c r="S349" s="42">
        <f>ABS(O2406-O349)*100</f>
        <v>63.054529766514491</v>
      </c>
      <c r="T349" t="s">
        <v>32</v>
      </c>
      <c r="V349" s="7">
        <v>80000</v>
      </c>
      <c r="W349" t="s">
        <v>33</v>
      </c>
      <c r="X349" s="17" t="s">
        <v>34</v>
      </c>
      <c r="Z349" t="s">
        <v>800</v>
      </c>
      <c r="AA349">
        <v>401</v>
      </c>
      <c r="AB349">
        <v>64</v>
      </c>
    </row>
    <row r="350" spans="1:28" x14ac:dyDescent="0.25">
      <c r="A350" t="s">
        <v>805</v>
      </c>
      <c r="B350" t="s">
        <v>806</v>
      </c>
      <c r="C350" s="17">
        <v>44055</v>
      </c>
      <c r="D350" s="7">
        <v>445000</v>
      </c>
      <c r="E350" t="s">
        <v>29</v>
      </c>
      <c r="F350" t="s">
        <v>30</v>
      </c>
      <c r="G350" s="7">
        <v>445000</v>
      </c>
      <c r="H350" s="7">
        <v>198350</v>
      </c>
      <c r="I350" s="12">
        <f>H350/G350*100</f>
        <v>44.573033707865164</v>
      </c>
      <c r="J350" s="12">
        <f t="shared" si="5"/>
        <v>5.2067623096190516</v>
      </c>
      <c r="K350" s="7">
        <v>396704</v>
      </c>
      <c r="L350" s="7">
        <v>89656</v>
      </c>
      <c r="M350" s="7">
        <f>G350-L350</f>
        <v>355344</v>
      </c>
      <c r="N350" s="7">
        <v>361232.9375</v>
      </c>
      <c r="O350" s="22">
        <f>M350/N350</f>
        <v>0.98369767291776933</v>
      </c>
      <c r="P350" s="27">
        <v>3343</v>
      </c>
      <c r="Q350" s="32">
        <f>M350/P350</f>
        <v>106.29494466048459</v>
      </c>
      <c r="R350" s="37" t="s">
        <v>799</v>
      </c>
      <c r="S350" s="42">
        <f>ABS(O2406-O350)*100</f>
        <v>35.068946397157205</v>
      </c>
      <c r="T350" t="s">
        <v>32</v>
      </c>
      <c r="V350" s="7">
        <v>80000</v>
      </c>
      <c r="W350" t="s">
        <v>33</v>
      </c>
      <c r="X350" s="17" t="s">
        <v>34</v>
      </c>
      <c r="Z350" t="s">
        <v>800</v>
      </c>
      <c r="AA350">
        <v>401</v>
      </c>
      <c r="AB350">
        <v>65</v>
      </c>
    </row>
    <row r="351" spans="1:28" x14ac:dyDescent="0.25">
      <c r="A351" t="s">
        <v>807</v>
      </c>
      <c r="B351" t="s">
        <v>808</v>
      </c>
      <c r="C351" s="17">
        <v>44056</v>
      </c>
      <c r="D351" s="7">
        <v>450000</v>
      </c>
      <c r="E351" t="s">
        <v>29</v>
      </c>
      <c r="F351" t="s">
        <v>30</v>
      </c>
      <c r="G351" s="7">
        <v>450000</v>
      </c>
      <c r="H351" s="7">
        <v>218900</v>
      </c>
      <c r="I351" s="12">
        <f>H351/G351*100</f>
        <v>48.644444444444446</v>
      </c>
      <c r="J351" s="12">
        <f t="shared" si="5"/>
        <v>1.1353515730397703</v>
      </c>
      <c r="K351" s="7">
        <v>437793</v>
      </c>
      <c r="L351" s="7">
        <v>84645</v>
      </c>
      <c r="M351" s="7">
        <f>G351-L351</f>
        <v>365355</v>
      </c>
      <c r="N351" s="7">
        <v>415468.25</v>
      </c>
      <c r="O351" s="22">
        <f>M351/N351</f>
        <v>0.87938127642726005</v>
      </c>
      <c r="P351" s="27">
        <v>3906</v>
      </c>
      <c r="Q351" s="32">
        <f>M351/P351</f>
        <v>93.536866359447004</v>
      </c>
      <c r="R351" s="37" t="s">
        <v>799</v>
      </c>
      <c r="S351" s="42">
        <f>ABS(O2406-O351)*100</f>
        <v>45.500586046208134</v>
      </c>
      <c r="T351" t="s">
        <v>32</v>
      </c>
      <c r="V351" s="7">
        <v>80000</v>
      </c>
      <c r="W351" t="s">
        <v>33</v>
      </c>
      <c r="X351" s="17" t="s">
        <v>34</v>
      </c>
      <c r="Z351" t="s">
        <v>800</v>
      </c>
      <c r="AA351">
        <v>401</v>
      </c>
      <c r="AB351">
        <v>65</v>
      </c>
    </row>
    <row r="352" spans="1:28" x14ac:dyDescent="0.25">
      <c r="A352" t="s">
        <v>809</v>
      </c>
      <c r="B352" t="s">
        <v>810</v>
      </c>
      <c r="C352" s="17">
        <v>43567</v>
      </c>
      <c r="D352" s="7">
        <v>435000</v>
      </c>
      <c r="E352" t="s">
        <v>29</v>
      </c>
      <c r="F352" t="s">
        <v>30</v>
      </c>
      <c r="G352" s="7">
        <v>435000</v>
      </c>
      <c r="H352" s="7">
        <v>234040</v>
      </c>
      <c r="I352" s="12">
        <f>H352/G352*100</f>
        <v>53.802298850574715</v>
      </c>
      <c r="J352" s="12">
        <f t="shared" si="5"/>
        <v>4.0225028330904991</v>
      </c>
      <c r="K352" s="7">
        <v>468071</v>
      </c>
      <c r="L352" s="7">
        <v>94263</v>
      </c>
      <c r="M352" s="7">
        <f>G352-L352</f>
        <v>340737</v>
      </c>
      <c r="N352" s="7">
        <v>439774.125</v>
      </c>
      <c r="O352" s="22">
        <f>M352/N352</f>
        <v>0.77480001807746191</v>
      </c>
      <c r="P352" s="27">
        <v>3471</v>
      </c>
      <c r="Q352" s="32">
        <f>M352/P352</f>
        <v>98.166810717372513</v>
      </c>
      <c r="R352" s="37" t="s">
        <v>799</v>
      </c>
      <c r="S352" s="42">
        <f>ABS(O2406-O352)*100</f>
        <v>55.958711881187952</v>
      </c>
      <c r="T352" t="s">
        <v>32</v>
      </c>
      <c r="V352" s="7">
        <v>80000</v>
      </c>
      <c r="W352" t="s">
        <v>33</v>
      </c>
      <c r="X352" s="17" t="s">
        <v>34</v>
      </c>
      <c r="Z352" t="s">
        <v>800</v>
      </c>
      <c r="AA352">
        <v>401</v>
      </c>
      <c r="AB352">
        <v>65</v>
      </c>
    </row>
    <row r="353" spans="1:28" x14ac:dyDescent="0.25">
      <c r="A353" t="s">
        <v>811</v>
      </c>
      <c r="B353" t="s">
        <v>812</v>
      </c>
      <c r="C353" s="17">
        <v>43894</v>
      </c>
      <c r="D353" s="7">
        <v>450000</v>
      </c>
      <c r="E353" t="s">
        <v>29</v>
      </c>
      <c r="F353" t="s">
        <v>30</v>
      </c>
      <c r="G353" s="7">
        <v>450000</v>
      </c>
      <c r="H353" s="7">
        <v>227520</v>
      </c>
      <c r="I353" s="12">
        <f>H353/G353*100</f>
        <v>50.56</v>
      </c>
      <c r="J353" s="12">
        <f t="shared" si="5"/>
        <v>0.78020398251578627</v>
      </c>
      <c r="K353" s="7">
        <v>455042</v>
      </c>
      <c r="L353" s="7">
        <v>88663</v>
      </c>
      <c r="M353" s="7">
        <f>G353-L353</f>
        <v>361337</v>
      </c>
      <c r="N353" s="7">
        <v>431034.125</v>
      </c>
      <c r="O353" s="22">
        <f>M353/N353</f>
        <v>0.8383025357911047</v>
      </c>
      <c r="P353" s="27">
        <v>2914</v>
      </c>
      <c r="Q353" s="32">
        <f>M353/P353</f>
        <v>124.00034317089911</v>
      </c>
      <c r="R353" s="37" t="s">
        <v>799</v>
      </c>
      <c r="S353" s="42">
        <f>ABS(O2406-O353)*100</f>
        <v>49.608460109823667</v>
      </c>
      <c r="T353" t="s">
        <v>43</v>
      </c>
      <c r="V353" s="7">
        <v>80000</v>
      </c>
      <c r="W353" t="s">
        <v>33</v>
      </c>
      <c r="X353" s="17" t="s">
        <v>34</v>
      </c>
      <c r="Z353" t="s">
        <v>800</v>
      </c>
      <c r="AA353">
        <v>401</v>
      </c>
      <c r="AB353">
        <v>65</v>
      </c>
    </row>
    <row r="354" spans="1:28" x14ac:dyDescent="0.25">
      <c r="A354" t="s">
        <v>813</v>
      </c>
      <c r="B354" t="s">
        <v>814</v>
      </c>
      <c r="C354" s="17">
        <v>43980</v>
      </c>
      <c r="D354" s="7">
        <v>393000</v>
      </c>
      <c r="E354" t="s">
        <v>29</v>
      </c>
      <c r="F354" t="s">
        <v>30</v>
      </c>
      <c r="G354" s="7">
        <v>393000</v>
      </c>
      <c r="H354" s="7">
        <v>169380</v>
      </c>
      <c r="I354" s="12">
        <f>H354/G354*100</f>
        <v>43.099236641221374</v>
      </c>
      <c r="J354" s="12">
        <f t="shared" si="5"/>
        <v>6.6805593762628419</v>
      </c>
      <c r="K354" s="7">
        <v>338762</v>
      </c>
      <c r="L354" s="7">
        <v>89613</v>
      </c>
      <c r="M354" s="7">
        <f>G354-L354</f>
        <v>303387</v>
      </c>
      <c r="N354" s="7">
        <v>293116.46875</v>
      </c>
      <c r="O354" s="22">
        <f>M354/N354</f>
        <v>1.0350390794955973</v>
      </c>
      <c r="P354" s="27">
        <v>2623</v>
      </c>
      <c r="Q354" s="32">
        <f>M354/P354</f>
        <v>115.66412504765536</v>
      </c>
      <c r="R354" s="37" t="s">
        <v>799</v>
      </c>
      <c r="S354" s="42">
        <f>ABS(O2406-O354)*100</f>
        <v>29.934805739374415</v>
      </c>
      <c r="T354" t="s">
        <v>32</v>
      </c>
      <c r="V354" s="7">
        <v>80000</v>
      </c>
      <c r="W354" t="s">
        <v>33</v>
      </c>
      <c r="X354" s="17" t="s">
        <v>34</v>
      </c>
      <c r="Z354" t="s">
        <v>800</v>
      </c>
      <c r="AA354">
        <v>401</v>
      </c>
      <c r="AB354">
        <v>64</v>
      </c>
    </row>
    <row r="355" spans="1:28" x14ac:dyDescent="0.25">
      <c r="A355" t="s">
        <v>815</v>
      </c>
      <c r="B355" t="s">
        <v>816</v>
      </c>
      <c r="C355" s="17">
        <v>44141</v>
      </c>
      <c r="D355" s="7">
        <v>575000</v>
      </c>
      <c r="E355" t="s">
        <v>29</v>
      </c>
      <c r="F355" t="s">
        <v>30</v>
      </c>
      <c r="G355" s="7">
        <v>575000</v>
      </c>
      <c r="H355" s="7">
        <v>273800</v>
      </c>
      <c r="I355" s="12">
        <f>H355/G355*100</f>
        <v>47.617391304347827</v>
      </c>
      <c r="J355" s="12">
        <f t="shared" si="5"/>
        <v>2.1624047131363895</v>
      </c>
      <c r="K355" s="7">
        <v>547604</v>
      </c>
      <c r="L355" s="7">
        <v>115223</v>
      </c>
      <c r="M355" s="7">
        <f>G355-L355</f>
        <v>459777</v>
      </c>
      <c r="N355" s="7">
        <v>508683.53125</v>
      </c>
      <c r="O355" s="22">
        <f>M355/N355</f>
        <v>0.90385666481118265</v>
      </c>
      <c r="P355" s="27">
        <v>3579</v>
      </c>
      <c r="Q355" s="32">
        <f>M355/P355</f>
        <v>128.46521374685668</v>
      </c>
      <c r="R355" s="37" t="s">
        <v>799</v>
      </c>
      <c r="S355" s="42">
        <f>ABS(O2406-O355)*100</f>
        <v>43.053047207815872</v>
      </c>
      <c r="T355" t="s">
        <v>32</v>
      </c>
      <c r="V355" s="7">
        <v>80000</v>
      </c>
      <c r="W355" t="s">
        <v>33</v>
      </c>
      <c r="X355" s="17" t="s">
        <v>34</v>
      </c>
      <c r="Z355" t="s">
        <v>800</v>
      </c>
      <c r="AA355">
        <v>401</v>
      </c>
      <c r="AB355">
        <v>72</v>
      </c>
    </row>
    <row r="356" spans="1:28" x14ac:dyDescent="0.25">
      <c r="A356" t="s">
        <v>817</v>
      </c>
      <c r="B356" t="s">
        <v>818</v>
      </c>
      <c r="C356" s="17">
        <v>43997</v>
      </c>
      <c r="D356" s="7">
        <v>407000</v>
      </c>
      <c r="E356" t="s">
        <v>29</v>
      </c>
      <c r="F356" t="s">
        <v>30</v>
      </c>
      <c r="G356" s="7">
        <v>407000</v>
      </c>
      <c r="H356" s="7">
        <v>180940</v>
      </c>
      <c r="I356" s="12">
        <f>H356/G356*100</f>
        <v>44.45700245700246</v>
      </c>
      <c r="J356" s="12">
        <f t="shared" si="5"/>
        <v>5.322793560481756</v>
      </c>
      <c r="K356" s="7">
        <v>361877</v>
      </c>
      <c r="L356" s="7">
        <v>91999</v>
      </c>
      <c r="M356" s="7">
        <f>G356-L356</f>
        <v>315001</v>
      </c>
      <c r="N356" s="7">
        <v>317503.53125</v>
      </c>
      <c r="O356" s="22">
        <f>M356/N356</f>
        <v>0.99211809947389362</v>
      </c>
      <c r="P356" s="27">
        <v>2892</v>
      </c>
      <c r="Q356" s="32">
        <f>M356/P356</f>
        <v>108.92150760719225</v>
      </c>
      <c r="R356" s="37" t="s">
        <v>799</v>
      </c>
      <c r="S356" s="42">
        <f>ABS(O2406-O356)*100</f>
        <v>34.226903741544781</v>
      </c>
      <c r="T356" t="s">
        <v>32</v>
      </c>
      <c r="V356" s="7">
        <v>80000</v>
      </c>
      <c r="W356" t="s">
        <v>33</v>
      </c>
      <c r="X356" s="17" t="s">
        <v>34</v>
      </c>
      <c r="Z356" t="s">
        <v>800</v>
      </c>
      <c r="AA356">
        <v>401</v>
      </c>
      <c r="AB356">
        <v>64</v>
      </c>
    </row>
    <row r="357" spans="1:28" x14ac:dyDescent="0.25">
      <c r="A357" t="s">
        <v>819</v>
      </c>
      <c r="B357" t="s">
        <v>820</v>
      </c>
      <c r="C357" s="17">
        <v>43787</v>
      </c>
      <c r="D357" s="7">
        <v>395000</v>
      </c>
      <c r="E357" t="s">
        <v>29</v>
      </c>
      <c r="F357" t="s">
        <v>30</v>
      </c>
      <c r="G357" s="7">
        <v>395000</v>
      </c>
      <c r="H357" s="7">
        <v>247170</v>
      </c>
      <c r="I357" s="12">
        <f>H357/G357*100</f>
        <v>62.574683544303802</v>
      </c>
      <c r="J357" s="12">
        <f t="shared" si="5"/>
        <v>12.794887526819586</v>
      </c>
      <c r="K357" s="7">
        <v>494347</v>
      </c>
      <c r="L357" s="7">
        <v>87490</v>
      </c>
      <c r="M357" s="7">
        <f>G357-L357</f>
        <v>307510</v>
      </c>
      <c r="N357" s="7">
        <v>478655.28125</v>
      </c>
      <c r="O357" s="22">
        <f>M357/N357</f>
        <v>0.64244564312952512</v>
      </c>
      <c r="P357" s="27">
        <v>3438</v>
      </c>
      <c r="Q357" s="32">
        <f>M357/P357</f>
        <v>89.444444444444443</v>
      </c>
      <c r="R357" s="37" t="s">
        <v>799</v>
      </c>
      <c r="S357" s="42">
        <f>ABS(O2406-O357)*100</f>
        <v>69.194149375981624</v>
      </c>
      <c r="T357" t="s">
        <v>32</v>
      </c>
      <c r="V357" s="7">
        <v>80000</v>
      </c>
      <c r="W357" t="s">
        <v>33</v>
      </c>
      <c r="X357" s="17" t="s">
        <v>34</v>
      </c>
      <c r="Z357" t="s">
        <v>800</v>
      </c>
      <c r="AA357">
        <v>401</v>
      </c>
      <c r="AB357">
        <v>67</v>
      </c>
    </row>
    <row r="358" spans="1:28" x14ac:dyDescent="0.25">
      <c r="A358" t="s">
        <v>821</v>
      </c>
      <c r="B358" t="s">
        <v>822</v>
      </c>
      <c r="C358" s="17">
        <v>43724</v>
      </c>
      <c r="D358" s="7">
        <v>384500</v>
      </c>
      <c r="E358" t="s">
        <v>29</v>
      </c>
      <c r="F358" t="s">
        <v>30</v>
      </c>
      <c r="G358" s="7">
        <v>384500</v>
      </c>
      <c r="H358" s="7">
        <v>215360</v>
      </c>
      <c r="I358" s="12">
        <f>H358/G358*100</f>
        <v>56.010403120936282</v>
      </c>
      <c r="J358" s="12">
        <f t="shared" si="5"/>
        <v>6.2306071034520656</v>
      </c>
      <c r="K358" s="7">
        <v>430717</v>
      </c>
      <c r="L358" s="7">
        <v>86747</v>
      </c>
      <c r="M358" s="7">
        <f>G358-L358</f>
        <v>297753</v>
      </c>
      <c r="N358" s="7">
        <v>498507.25</v>
      </c>
      <c r="O358" s="22">
        <f>M358/N358</f>
        <v>0.59728920692728138</v>
      </c>
      <c r="P358" s="27">
        <v>2788</v>
      </c>
      <c r="Q358" s="32">
        <f>M358/P358</f>
        <v>106.7980631276901</v>
      </c>
      <c r="R358" s="37" t="s">
        <v>823</v>
      </c>
      <c r="S358" s="42">
        <f>ABS(O2406-O358)*100</f>
        <v>73.709792996206005</v>
      </c>
      <c r="T358" t="s">
        <v>492</v>
      </c>
      <c r="V358" s="7">
        <v>80730</v>
      </c>
      <c r="W358" t="s">
        <v>33</v>
      </c>
      <c r="X358" s="17" t="s">
        <v>34</v>
      </c>
      <c r="Z358" t="s">
        <v>824</v>
      </c>
      <c r="AA358">
        <v>407</v>
      </c>
      <c r="AB358">
        <v>79</v>
      </c>
    </row>
    <row r="359" spans="1:28" x14ac:dyDescent="0.25">
      <c r="A359" t="s">
        <v>825</v>
      </c>
      <c r="B359" t="s">
        <v>826</v>
      </c>
      <c r="C359" s="17">
        <v>44263</v>
      </c>
      <c r="D359" s="7">
        <v>440000</v>
      </c>
      <c r="E359" t="s">
        <v>29</v>
      </c>
      <c r="F359" t="s">
        <v>30</v>
      </c>
      <c r="G359" s="7">
        <v>440000</v>
      </c>
      <c r="H359" s="7">
        <v>202420</v>
      </c>
      <c r="I359" s="12">
        <f>H359/G359*100</f>
        <v>46.00454545454545</v>
      </c>
      <c r="J359" s="12">
        <f t="shared" si="5"/>
        <v>3.7752505629387656</v>
      </c>
      <c r="K359" s="7">
        <v>404833</v>
      </c>
      <c r="L359" s="7">
        <v>91713</v>
      </c>
      <c r="M359" s="7">
        <f>G359-L359</f>
        <v>348287</v>
      </c>
      <c r="N359" s="7">
        <v>368376.46875</v>
      </c>
      <c r="O359" s="22">
        <f>M359/N359</f>
        <v>0.94546484247984419</v>
      </c>
      <c r="P359" s="27">
        <v>3329</v>
      </c>
      <c r="Q359" s="32">
        <f>M359/P359</f>
        <v>104.62210874136377</v>
      </c>
      <c r="R359" s="37" t="s">
        <v>799</v>
      </c>
      <c r="S359" s="42">
        <f>ABS(O2406-O359)*100</f>
        <v>38.89222944094972</v>
      </c>
      <c r="T359" t="s">
        <v>32</v>
      </c>
      <c r="V359" s="7">
        <v>85000</v>
      </c>
      <c r="W359" t="s">
        <v>33</v>
      </c>
      <c r="X359" s="17" t="s">
        <v>34</v>
      </c>
      <c r="Z359" t="s">
        <v>800</v>
      </c>
      <c r="AA359">
        <v>401</v>
      </c>
      <c r="AB359">
        <v>66</v>
      </c>
    </row>
    <row r="360" spans="1:28" x14ac:dyDescent="0.25">
      <c r="A360" t="s">
        <v>827</v>
      </c>
      <c r="B360" t="s">
        <v>828</v>
      </c>
      <c r="C360" s="17">
        <v>44236</v>
      </c>
      <c r="D360" s="7">
        <v>415000</v>
      </c>
      <c r="E360" t="s">
        <v>29</v>
      </c>
      <c r="F360" t="s">
        <v>30</v>
      </c>
      <c r="G360" s="7">
        <v>415000</v>
      </c>
      <c r="H360" s="7">
        <v>191770</v>
      </c>
      <c r="I360" s="12">
        <f>H360/G360*100</f>
        <v>46.209638554216866</v>
      </c>
      <c r="J360" s="12">
        <f t="shared" si="5"/>
        <v>3.5701574632673498</v>
      </c>
      <c r="K360" s="7">
        <v>383537</v>
      </c>
      <c r="L360" s="7">
        <v>99029</v>
      </c>
      <c r="M360" s="7">
        <f>G360-L360</f>
        <v>315971</v>
      </c>
      <c r="N360" s="7">
        <v>334715.28125</v>
      </c>
      <c r="O360" s="22">
        <f>M360/N360</f>
        <v>0.94399932629308358</v>
      </c>
      <c r="P360" s="27">
        <v>2985</v>
      </c>
      <c r="Q360" s="32">
        <f>M360/P360</f>
        <v>105.85293132328309</v>
      </c>
      <c r="R360" s="37" t="s">
        <v>799</v>
      </c>
      <c r="S360" s="42">
        <f>ABS(O2406-O360)*100</f>
        <v>39.038781059625784</v>
      </c>
      <c r="T360" t="s">
        <v>32</v>
      </c>
      <c r="V360" s="7">
        <v>85000</v>
      </c>
      <c r="W360" t="s">
        <v>33</v>
      </c>
      <c r="X360" s="17" t="s">
        <v>34</v>
      </c>
      <c r="Z360" t="s">
        <v>800</v>
      </c>
      <c r="AA360">
        <v>401</v>
      </c>
      <c r="AB360">
        <v>64</v>
      </c>
    </row>
    <row r="361" spans="1:28" x14ac:dyDescent="0.25">
      <c r="A361" t="s">
        <v>829</v>
      </c>
      <c r="B361" t="s">
        <v>830</v>
      </c>
      <c r="C361" s="17">
        <v>43754</v>
      </c>
      <c r="D361" s="7">
        <v>400000</v>
      </c>
      <c r="E361" t="s">
        <v>29</v>
      </c>
      <c r="F361" t="s">
        <v>30</v>
      </c>
      <c r="G361" s="7">
        <v>400000</v>
      </c>
      <c r="H361" s="7">
        <v>172590</v>
      </c>
      <c r="I361" s="12">
        <f>H361/G361*100</f>
        <v>43.147500000000001</v>
      </c>
      <c r="J361" s="12">
        <f t="shared" si="5"/>
        <v>6.6322960174842152</v>
      </c>
      <c r="K361" s="7">
        <v>345172</v>
      </c>
      <c r="L361" s="7">
        <v>98406</v>
      </c>
      <c r="M361" s="7">
        <f>G361-L361</f>
        <v>301594</v>
      </c>
      <c r="N361" s="7">
        <v>290312.9375</v>
      </c>
      <c r="O361" s="22">
        <f>M361/N361</f>
        <v>1.0388582837442442</v>
      </c>
      <c r="P361" s="27">
        <v>2535</v>
      </c>
      <c r="Q361" s="32">
        <f>M361/P361</f>
        <v>118.97199211045366</v>
      </c>
      <c r="R361" s="37" t="s">
        <v>799</v>
      </c>
      <c r="S361" s="42">
        <f>ABS(O2406-O361)*100</f>
        <v>29.552885314509723</v>
      </c>
      <c r="T361" t="s">
        <v>32</v>
      </c>
      <c r="V361" s="7">
        <v>85000</v>
      </c>
      <c r="W361" t="s">
        <v>33</v>
      </c>
      <c r="X361" s="17" t="s">
        <v>34</v>
      </c>
      <c r="Z361" t="s">
        <v>800</v>
      </c>
      <c r="AA361">
        <v>401</v>
      </c>
      <c r="AB361">
        <v>64</v>
      </c>
    </row>
    <row r="362" spans="1:28" x14ac:dyDescent="0.25">
      <c r="A362" t="s">
        <v>831</v>
      </c>
      <c r="B362" t="s">
        <v>832</v>
      </c>
      <c r="C362" s="17">
        <v>44042</v>
      </c>
      <c r="D362" s="7">
        <v>540000</v>
      </c>
      <c r="E362" t="s">
        <v>29</v>
      </c>
      <c r="F362" t="s">
        <v>30</v>
      </c>
      <c r="G362" s="7">
        <v>540000</v>
      </c>
      <c r="H362" s="7">
        <v>230930</v>
      </c>
      <c r="I362" s="12">
        <f>H362/G362*100</f>
        <v>42.764814814814819</v>
      </c>
      <c r="J362" s="12">
        <f t="shared" si="5"/>
        <v>7.0149812026693965</v>
      </c>
      <c r="K362" s="7">
        <v>461861</v>
      </c>
      <c r="L362" s="7">
        <v>99776</v>
      </c>
      <c r="M362" s="7">
        <f>G362-L362</f>
        <v>440224</v>
      </c>
      <c r="N362" s="7">
        <v>425982.34375</v>
      </c>
      <c r="O362" s="22">
        <f>M362/N362</f>
        <v>1.0334325036212255</v>
      </c>
      <c r="P362" s="27">
        <v>3648</v>
      </c>
      <c r="Q362" s="32">
        <f>M362/P362</f>
        <v>120.67543859649123</v>
      </c>
      <c r="R362" s="37" t="s">
        <v>799</v>
      </c>
      <c r="S362" s="42">
        <f>ABS(O2406-O362)*100</f>
        <v>30.09546332681159</v>
      </c>
      <c r="T362" t="s">
        <v>32</v>
      </c>
      <c r="V362" s="7">
        <v>80000</v>
      </c>
      <c r="W362" t="s">
        <v>33</v>
      </c>
      <c r="X362" s="17" t="s">
        <v>34</v>
      </c>
      <c r="Z362" t="s">
        <v>800</v>
      </c>
      <c r="AA362">
        <v>401</v>
      </c>
      <c r="AB362">
        <v>66</v>
      </c>
    </row>
    <row r="363" spans="1:28" x14ac:dyDescent="0.25">
      <c r="A363" t="s">
        <v>833</v>
      </c>
      <c r="B363" t="s">
        <v>834</v>
      </c>
      <c r="C363" s="17">
        <v>43700</v>
      </c>
      <c r="D363" s="7">
        <v>430000</v>
      </c>
      <c r="E363" t="s">
        <v>29</v>
      </c>
      <c r="F363" t="s">
        <v>30</v>
      </c>
      <c r="G363" s="7">
        <v>430000</v>
      </c>
      <c r="H363" s="7">
        <v>195830</v>
      </c>
      <c r="I363" s="12">
        <f>H363/G363*100</f>
        <v>45.541860465116279</v>
      </c>
      <c r="J363" s="12">
        <f t="shared" si="5"/>
        <v>4.2379355523679365</v>
      </c>
      <c r="K363" s="7">
        <v>391667</v>
      </c>
      <c r="L363" s="7">
        <v>87790</v>
      </c>
      <c r="M363" s="7">
        <f>G363-L363</f>
        <v>342210</v>
      </c>
      <c r="N363" s="7">
        <v>357502.34375</v>
      </c>
      <c r="O363" s="22">
        <f>M363/N363</f>
        <v>0.95722449372053942</v>
      </c>
      <c r="P363" s="27">
        <v>3113</v>
      </c>
      <c r="Q363" s="32">
        <f>M363/P363</f>
        <v>109.92932862190813</v>
      </c>
      <c r="R363" s="37" t="s">
        <v>799</v>
      </c>
      <c r="S363" s="42">
        <f>ABS(O2406-O363)*100</f>
        <v>37.716264316880199</v>
      </c>
      <c r="T363" t="s">
        <v>32</v>
      </c>
      <c r="V363" s="7">
        <v>80000</v>
      </c>
      <c r="W363" t="s">
        <v>33</v>
      </c>
      <c r="X363" s="17" t="s">
        <v>34</v>
      </c>
      <c r="Z363" t="s">
        <v>800</v>
      </c>
      <c r="AA363">
        <v>401</v>
      </c>
      <c r="AB363">
        <v>66</v>
      </c>
    </row>
    <row r="364" spans="1:28" x14ac:dyDescent="0.25">
      <c r="A364" t="s">
        <v>835</v>
      </c>
      <c r="B364" t="s">
        <v>836</v>
      </c>
      <c r="C364" s="17">
        <v>43882</v>
      </c>
      <c r="D364" s="7">
        <v>451000</v>
      </c>
      <c r="E364" t="s">
        <v>29</v>
      </c>
      <c r="F364" t="s">
        <v>30</v>
      </c>
      <c r="G364" s="7">
        <v>451000</v>
      </c>
      <c r="H364" s="7">
        <v>265850</v>
      </c>
      <c r="I364" s="12">
        <f>H364/G364*100</f>
        <v>58.946784922394677</v>
      </c>
      <c r="J364" s="12">
        <f t="shared" si="5"/>
        <v>9.1669889049104611</v>
      </c>
      <c r="K364" s="7">
        <v>531705</v>
      </c>
      <c r="L364" s="7">
        <v>93060</v>
      </c>
      <c r="M364" s="7">
        <f>G364-L364</f>
        <v>357940</v>
      </c>
      <c r="N364" s="7">
        <v>516052.9375</v>
      </c>
      <c r="O364" s="22">
        <f>M364/N364</f>
        <v>0.69361101156409943</v>
      </c>
      <c r="P364" s="27">
        <v>3475</v>
      </c>
      <c r="Q364" s="32">
        <f>M364/P364</f>
        <v>103.0043165467626</v>
      </c>
      <c r="R364" s="37" t="s">
        <v>799</v>
      </c>
      <c r="S364" s="42">
        <f>ABS(O2406-O364)*100</f>
        <v>64.077612532524199</v>
      </c>
      <c r="T364" t="s">
        <v>32</v>
      </c>
      <c r="V364" s="7">
        <v>80000</v>
      </c>
      <c r="W364" t="s">
        <v>33</v>
      </c>
      <c r="X364" s="17" t="s">
        <v>34</v>
      </c>
      <c r="Z364" t="s">
        <v>800</v>
      </c>
      <c r="AA364">
        <v>401</v>
      </c>
      <c r="AB364">
        <v>68</v>
      </c>
    </row>
    <row r="365" spans="1:28" x14ac:dyDescent="0.25">
      <c r="A365" t="s">
        <v>837</v>
      </c>
      <c r="B365" t="s">
        <v>838</v>
      </c>
      <c r="C365" s="17">
        <v>43980</v>
      </c>
      <c r="D365" s="7">
        <v>440000</v>
      </c>
      <c r="E365" t="s">
        <v>29</v>
      </c>
      <c r="F365" t="s">
        <v>30</v>
      </c>
      <c r="G365" s="7">
        <v>440000</v>
      </c>
      <c r="H365" s="7">
        <v>212260</v>
      </c>
      <c r="I365" s="12">
        <f>H365/G365*100</f>
        <v>48.240909090909092</v>
      </c>
      <c r="J365" s="12">
        <f t="shared" si="5"/>
        <v>1.5388869265751239</v>
      </c>
      <c r="K365" s="7">
        <v>424527</v>
      </c>
      <c r="L365" s="7">
        <v>99755</v>
      </c>
      <c r="M365" s="7">
        <f>G365-L365</f>
        <v>340245</v>
      </c>
      <c r="N365" s="7">
        <v>382084.71875</v>
      </c>
      <c r="O365" s="22">
        <f>M365/N365</f>
        <v>0.89049622584520072</v>
      </c>
      <c r="P365" s="27">
        <v>3083</v>
      </c>
      <c r="Q365" s="32">
        <f>M365/P365</f>
        <v>110.36166072007785</v>
      </c>
      <c r="R365" s="37" t="s">
        <v>799</v>
      </c>
      <c r="S365" s="42">
        <f>ABS(O2406-O365)*100</f>
        <v>44.389091104414071</v>
      </c>
      <c r="T365" t="s">
        <v>32</v>
      </c>
      <c r="V365" s="7">
        <v>80000</v>
      </c>
      <c r="W365" t="s">
        <v>33</v>
      </c>
      <c r="X365" s="17" t="s">
        <v>34</v>
      </c>
      <c r="Z365" t="s">
        <v>800</v>
      </c>
      <c r="AA365">
        <v>401</v>
      </c>
      <c r="AB365">
        <v>66</v>
      </c>
    </row>
    <row r="366" spans="1:28" x14ac:dyDescent="0.25">
      <c r="A366" t="s">
        <v>839</v>
      </c>
      <c r="B366" t="s">
        <v>840</v>
      </c>
      <c r="C366" s="17">
        <v>44166</v>
      </c>
      <c r="D366" s="7">
        <v>525000</v>
      </c>
      <c r="E366" t="s">
        <v>29</v>
      </c>
      <c r="F366" t="s">
        <v>30</v>
      </c>
      <c r="G366" s="7">
        <v>525000</v>
      </c>
      <c r="H366" s="7">
        <v>288550</v>
      </c>
      <c r="I366" s="12">
        <f>H366/G366*100</f>
        <v>54.961904761904769</v>
      </c>
      <c r="J366" s="12">
        <f t="shared" si="5"/>
        <v>5.1821087444205531</v>
      </c>
      <c r="K366" s="7">
        <v>577097</v>
      </c>
      <c r="L366" s="7">
        <v>102850</v>
      </c>
      <c r="M366" s="7">
        <f>G366-L366</f>
        <v>422150</v>
      </c>
      <c r="N366" s="7">
        <v>557937.625</v>
      </c>
      <c r="O366" s="22">
        <f>M366/N366</f>
        <v>0.75662579665603302</v>
      </c>
      <c r="P366" s="27">
        <v>3651</v>
      </c>
      <c r="Q366" s="32">
        <f>M366/P366</f>
        <v>115.62585592988222</v>
      </c>
      <c r="R366" s="37" t="s">
        <v>799</v>
      </c>
      <c r="S366" s="42">
        <f>ABS(O2406-O366)*100</f>
        <v>57.77613402333084</v>
      </c>
      <c r="T366" t="s">
        <v>32</v>
      </c>
      <c r="V366" s="7">
        <v>80000</v>
      </c>
      <c r="W366" t="s">
        <v>33</v>
      </c>
      <c r="X366" s="17" t="s">
        <v>34</v>
      </c>
      <c r="Z366" t="s">
        <v>800</v>
      </c>
      <c r="AA366">
        <v>401</v>
      </c>
      <c r="AB366">
        <v>68</v>
      </c>
    </row>
    <row r="367" spans="1:28" x14ac:dyDescent="0.25">
      <c r="A367" t="s">
        <v>841</v>
      </c>
      <c r="B367" t="s">
        <v>842</v>
      </c>
      <c r="C367" s="17">
        <v>43682</v>
      </c>
      <c r="D367" s="7">
        <v>537000</v>
      </c>
      <c r="E367" t="s">
        <v>29</v>
      </c>
      <c r="F367" t="s">
        <v>30</v>
      </c>
      <c r="G367" s="7">
        <v>537000</v>
      </c>
      <c r="H367" s="7">
        <v>277450</v>
      </c>
      <c r="I367" s="12">
        <f>H367/G367*100</f>
        <v>51.666666666666671</v>
      </c>
      <c r="J367" s="12">
        <f t="shared" si="5"/>
        <v>1.8868706491824554</v>
      </c>
      <c r="K367" s="7">
        <v>554894</v>
      </c>
      <c r="L367" s="7">
        <v>90050</v>
      </c>
      <c r="M367" s="7">
        <f>G367-L367</f>
        <v>446950</v>
      </c>
      <c r="N367" s="7">
        <v>546875.3125</v>
      </c>
      <c r="O367" s="22">
        <f>M367/N367</f>
        <v>0.81727953298312406</v>
      </c>
      <c r="P367" s="27">
        <v>4004</v>
      </c>
      <c r="Q367" s="32">
        <f>M367/P367</f>
        <v>111.62587412587412</v>
      </c>
      <c r="R367" s="37" t="s">
        <v>799</v>
      </c>
      <c r="S367" s="42">
        <f>ABS(O2406-O367)*100</f>
        <v>51.710760390621736</v>
      </c>
      <c r="T367" t="s">
        <v>32</v>
      </c>
      <c r="V367" s="7">
        <v>80000</v>
      </c>
      <c r="W367" t="s">
        <v>33</v>
      </c>
      <c r="X367" s="17" t="s">
        <v>34</v>
      </c>
      <c r="Z367" t="s">
        <v>800</v>
      </c>
      <c r="AA367">
        <v>401</v>
      </c>
      <c r="AB367">
        <v>69</v>
      </c>
    </row>
    <row r="368" spans="1:28" x14ac:dyDescent="0.25">
      <c r="A368" t="s">
        <v>843</v>
      </c>
      <c r="B368" t="s">
        <v>844</v>
      </c>
      <c r="C368" s="17">
        <v>44029</v>
      </c>
      <c r="D368" s="7">
        <v>470000</v>
      </c>
      <c r="E368" t="s">
        <v>29</v>
      </c>
      <c r="F368" t="s">
        <v>30</v>
      </c>
      <c r="G368" s="7">
        <v>470000</v>
      </c>
      <c r="H368" s="7">
        <v>216240</v>
      </c>
      <c r="I368" s="12">
        <f>H368/G368*100</f>
        <v>46.008510638297871</v>
      </c>
      <c r="J368" s="12">
        <f t="shared" si="5"/>
        <v>3.7712853791863452</v>
      </c>
      <c r="K368" s="7">
        <v>432471</v>
      </c>
      <c r="L368" s="7">
        <v>90050</v>
      </c>
      <c r="M368" s="7">
        <f>G368-L368</f>
        <v>379950</v>
      </c>
      <c r="N368" s="7">
        <v>402848.25</v>
      </c>
      <c r="O368" s="22">
        <f>M368/N368</f>
        <v>0.94315911760818127</v>
      </c>
      <c r="P368" s="27">
        <v>3742</v>
      </c>
      <c r="Q368" s="32">
        <f>M368/P368</f>
        <v>101.53661143773384</v>
      </c>
      <c r="R368" s="37" t="s">
        <v>799</v>
      </c>
      <c r="S368" s="42">
        <f>ABS(O2406-O368)*100</f>
        <v>39.122801928116012</v>
      </c>
      <c r="T368" t="s">
        <v>32</v>
      </c>
      <c r="V368" s="7">
        <v>80000</v>
      </c>
      <c r="W368" t="s">
        <v>33</v>
      </c>
      <c r="X368" s="17" t="s">
        <v>34</v>
      </c>
      <c r="Z368" t="s">
        <v>800</v>
      </c>
      <c r="AA368">
        <v>401</v>
      </c>
      <c r="AB368">
        <v>59</v>
      </c>
    </row>
    <row r="369" spans="1:28" x14ac:dyDescent="0.25">
      <c r="A369" t="s">
        <v>845</v>
      </c>
      <c r="B369" t="s">
        <v>846</v>
      </c>
      <c r="C369" s="17">
        <v>44022</v>
      </c>
      <c r="D369" s="7">
        <v>469000</v>
      </c>
      <c r="E369" t="s">
        <v>29</v>
      </c>
      <c r="F369" t="s">
        <v>30</v>
      </c>
      <c r="G369" s="7">
        <v>469000</v>
      </c>
      <c r="H369" s="7">
        <v>256190</v>
      </c>
      <c r="I369" s="12">
        <f>H369/G369*100</f>
        <v>54.624733475479751</v>
      </c>
      <c r="J369" s="12">
        <f t="shared" si="5"/>
        <v>4.8449374579955347</v>
      </c>
      <c r="K369" s="7">
        <v>512387</v>
      </c>
      <c r="L369" s="7">
        <v>97250</v>
      </c>
      <c r="M369" s="7">
        <f>G369-L369</f>
        <v>371750</v>
      </c>
      <c r="N369" s="7">
        <v>488396.46875</v>
      </c>
      <c r="O369" s="22">
        <f>M369/N369</f>
        <v>0.76116438956132404</v>
      </c>
      <c r="P369" s="27">
        <v>3304</v>
      </c>
      <c r="Q369" s="32">
        <f>M369/P369</f>
        <v>112.51513317191284</v>
      </c>
      <c r="R369" s="37" t="s">
        <v>799</v>
      </c>
      <c r="S369" s="42">
        <f>ABS(O2406-O369)*100</f>
        <v>57.322274732801738</v>
      </c>
      <c r="T369" t="s">
        <v>32</v>
      </c>
      <c r="V369" s="7">
        <v>85000</v>
      </c>
      <c r="W369" t="s">
        <v>33</v>
      </c>
      <c r="X369" s="17" t="s">
        <v>34</v>
      </c>
      <c r="Z369" t="s">
        <v>800</v>
      </c>
      <c r="AA369">
        <v>401</v>
      </c>
      <c r="AB369">
        <v>67</v>
      </c>
    </row>
    <row r="370" spans="1:28" x14ac:dyDescent="0.25">
      <c r="A370" t="s">
        <v>847</v>
      </c>
      <c r="B370" t="s">
        <v>848</v>
      </c>
      <c r="C370" s="17">
        <v>43935</v>
      </c>
      <c r="D370" s="7">
        <v>385000</v>
      </c>
      <c r="E370" t="s">
        <v>29</v>
      </c>
      <c r="F370" t="s">
        <v>30</v>
      </c>
      <c r="G370" s="7">
        <v>385000</v>
      </c>
      <c r="H370" s="7">
        <v>174720</v>
      </c>
      <c r="I370" s="12">
        <f>H370/G370*100</f>
        <v>45.381818181818183</v>
      </c>
      <c r="J370" s="12">
        <f t="shared" si="5"/>
        <v>4.3979778356660333</v>
      </c>
      <c r="K370" s="7">
        <v>349434</v>
      </c>
      <c r="L370" s="7">
        <v>94153</v>
      </c>
      <c r="M370" s="7">
        <f>G370-L370</f>
        <v>290847</v>
      </c>
      <c r="N370" s="7">
        <v>300330.59375</v>
      </c>
      <c r="O370" s="22">
        <f>M370/N370</f>
        <v>0.96842281822978615</v>
      </c>
      <c r="P370" s="27">
        <v>2543</v>
      </c>
      <c r="Q370" s="32">
        <f>M370/P370</f>
        <v>114.37160833661031</v>
      </c>
      <c r="R370" s="37" t="s">
        <v>799</v>
      </c>
      <c r="S370" s="42">
        <f>ABS(O2406-O370)*100</f>
        <v>36.596431865955523</v>
      </c>
      <c r="T370" t="s">
        <v>32</v>
      </c>
      <c r="V370" s="7">
        <v>80000</v>
      </c>
      <c r="W370" t="s">
        <v>33</v>
      </c>
      <c r="X370" s="17" t="s">
        <v>34</v>
      </c>
      <c r="Z370" t="s">
        <v>800</v>
      </c>
      <c r="AA370">
        <v>401</v>
      </c>
      <c r="AB370">
        <v>65</v>
      </c>
    </row>
    <row r="371" spans="1:28" x14ac:dyDescent="0.25">
      <c r="A371" t="s">
        <v>849</v>
      </c>
      <c r="B371" t="s">
        <v>850</v>
      </c>
      <c r="C371" s="17">
        <v>43754</v>
      </c>
      <c r="D371" s="7">
        <v>335000</v>
      </c>
      <c r="E371" t="s">
        <v>29</v>
      </c>
      <c r="F371" t="s">
        <v>30</v>
      </c>
      <c r="G371" s="7">
        <v>335000</v>
      </c>
      <c r="H371" s="7">
        <v>171980</v>
      </c>
      <c r="I371" s="12">
        <f>H371/G371*100</f>
        <v>51.33731343283582</v>
      </c>
      <c r="J371" s="12">
        <f t="shared" si="5"/>
        <v>1.5575174153516045</v>
      </c>
      <c r="K371" s="7">
        <v>343956</v>
      </c>
      <c r="L371" s="7">
        <v>88086</v>
      </c>
      <c r="M371" s="7">
        <f>G371-L371</f>
        <v>246914</v>
      </c>
      <c r="N371" s="7">
        <v>301023.53125</v>
      </c>
      <c r="O371" s="22">
        <f>M371/N371</f>
        <v>0.82024816789135979</v>
      </c>
      <c r="P371" s="27">
        <v>3020</v>
      </c>
      <c r="Q371" s="32">
        <f>M371/P371</f>
        <v>81.759602649006624</v>
      </c>
      <c r="R371" s="37" t="s">
        <v>799</v>
      </c>
      <c r="S371" s="42">
        <f>ABS(O2406-O371)*100</f>
        <v>51.413896899798161</v>
      </c>
      <c r="T371" t="s">
        <v>32</v>
      </c>
      <c r="V371" s="7">
        <v>80000</v>
      </c>
      <c r="W371" t="s">
        <v>33</v>
      </c>
      <c r="X371" s="17" t="s">
        <v>34</v>
      </c>
      <c r="Z371" t="s">
        <v>800</v>
      </c>
      <c r="AA371">
        <v>401</v>
      </c>
      <c r="AB371">
        <v>60</v>
      </c>
    </row>
    <row r="372" spans="1:28" x14ac:dyDescent="0.25">
      <c r="A372" t="s">
        <v>851</v>
      </c>
      <c r="B372" t="s">
        <v>852</v>
      </c>
      <c r="C372" s="17">
        <v>44106</v>
      </c>
      <c r="D372" s="7">
        <v>388000</v>
      </c>
      <c r="E372" t="s">
        <v>29</v>
      </c>
      <c r="F372" t="s">
        <v>30</v>
      </c>
      <c r="G372" s="7">
        <v>388000</v>
      </c>
      <c r="H372" s="7">
        <v>209970</v>
      </c>
      <c r="I372" s="12">
        <f>H372/G372*100</f>
        <v>54.115979381443303</v>
      </c>
      <c r="J372" s="12">
        <f t="shared" si="5"/>
        <v>4.336183363959087</v>
      </c>
      <c r="K372" s="7">
        <v>419944</v>
      </c>
      <c r="L372" s="7">
        <v>94398</v>
      </c>
      <c r="M372" s="7">
        <f>G372-L372</f>
        <v>293602</v>
      </c>
      <c r="N372" s="7">
        <v>382995.28125</v>
      </c>
      <c r="O372" s="22">
        <f>M372/N372</f>
        <v>0.76659430121895267</v>
      </c>
      <c r="P372" s="27">
        <v>3109</v>
      </c>
      <c r="Q372" s="32">
        <f>M372/P372</f>
        <v>94.436153103891925</v>
      </c>
      <c r="R372" s="37" t="s">
        <v>799</v>
      </c>
      <c r="S372" s="42">
        <f>ABS(O2406-O372)*100</f>
        <v>56.779283567038874</v>
      </c>
      <c r="T372" t="s">
        <v>32</v>
      </c>
      <c r="V372" s="7">
        <v>80000</v>
      </c>
      <c r="W372" t="s">
        <v>33</v>
      </c>
      <c r="X372" s="17" t="s">
        <v>34</v>
      </c>
      <c r="Z372" t="s">
        <v>800</v>
      </c>
      <c r="AA372">
        <v>401</v>
      </c>
      <c r="AB372">
        <v>67</v>
      </c>
    </row>
    <row r="373" spans="1:28" x14ac:dyDescent="0.25">
      <c r="A373" t="s">
        <v>853</v>
      </c>
      <c r="B373" t="s">
        <v>854</v>
      </c>
      <c r="C373" s="17">
        <v>43910</v>
      </c>
      <c r="D373" s="7">
        <v>444500</v>
      </c>
      <c r="E373" t="s">
        <v>29</v>
      </c>
      <c r="F373" t="s">
        <v>30</v>
      </c>
      <c r="G373" s="7">
        <v>444500</v>
      </c>
      <c r="H373" s="7">
        <v>214900</v>
      </c>
      <c r="I373" s="12">
        <f>H373/G373*100</f>
        <v>48.346456692913385</v>
      </c>
      <c r="J373" s="12">
        <f t="shared" si="5"/>
        <v>1.4333393245708308</v>
      </c>
      <c r="K373" s="7">
        <v>429801</v>
      </c>
      <c r="L373" s="7">
        <v>96450</v>
      </c>
      <c r="M373" s="7">
        <f>G373-L373</f>
        <v>348050</v>
      </c>
      <c r="N373" s="7">
        <v>456645.21875</v>
      </c>
      <c r="O373" s="22">
        <f>M373/N373</f>
        <v>0.76218908182754297</v>
      </c>
      <c r="P373" s="27">
        <v>3220</v>
      </c>
      <c r="Q373" s="32">
        <f>M373/P373</f>
        <v>108.09006211180125</v>
      </c>
      <c r="R373" s="37" t="s">
        <v>855</v>
      </c>
      <c r="S373" s="42">
        <f>ABS(O2406-O373)*100</f>
        <v>57.219805506179846</v>
      </c>
      <c r="T373" t="s">
        <v>32</v>
      </c>
      <c r="V373" s="7">
        <v>80000</v>
      </c>
      <c r="W373" t="s">
        <v>33</v>
      </c>
      <c r="X373" s="17" t="s">
        <v>34</v>
      </c>
      <c r="Z373" t="s">
        <v>856</v>
      </c>
      <c r="AA373">
        <v>401</v>
      </c>
      <c r="AB373">
        <v>75</v>
      </c>
    </row>
    <row r="374" spans="1:28" x14ac:dyDescent="0.25">
      <c r="A374" t="s">
        <v>857</v>
      </c>
      <c r="B374" t="s">
        <v>858</v>
      </c>
      <c r="C374" s="17">
        <v>44152</v>
      </c>
      <c r="D374" s="7">
        <v>406000</v>
      </c>
      <c r="E374" t="s">
        <v>29</v>
      </c>
      <c r="F374" t="s">
        <v>30</v>
      </c>
      <c r="G374" s="7">
        <v>406000</v>
      </c>
      <c r="H374" s="7">
        <v>169890</v>
      </c>
      <c r="I374" s="12">
        <f>H374/G374*100</f>
        <v>41.844827586206897</v>
      </c>
      <c r="J374" s="12">
        <f t="shared" si="5"/>
        <v>7.9349684312773192</v>
      </c>
      <c r="K374" s="7">
        <v>339784</v>
      </c>
      <c r="L374" s="7">
        <v>91167</v>
      </c>
      <c r="M374" s="7">
        <f>G374-L374</f>
        <v>314833</v>
      </c>
      <c r="N374" s="7">
        <v>292490.59375</v>
      </c>
      <c r="O374" s="22">
        <f>M374/N374</f>
        <v>1.0763867513260843</v>
      </c>
      <c r="P374" s="27">
        <v>2484</v>
      </c>
      <c r="Q374" s="32">
        <f>M374/P374</f>
        <v>126.74436392914654</v>
      </c>
      <c r="R374" s="37" t="s">
        <v>799</v>
      </c>
      <c r="S374" s="42">
        <f>ABS(O2406-O374)*100</f>
        <v>25.80003855632571</v>
      </c>
      <c r="T374" t="s">
        <v>32</v>
      </c>
      <c r="V374" s="7">
        <v>80000</v>
      </c>
      <c r="W374" t="s">
        <v>33</v>
      </c>
      <c r="X374" s="17" t="s">
        <v>34</v>
      </c>
      <c r="Z374" t="s">
        <v>800</v>
      </c>
      <c r="AA374">
        <v>401</v>
      </c>
      <c r="AB374">
        <v>65</v>
      </c>
    </row>
    <row r="375" spans="1:28" x14ac:dyDescent="0.25">
      <c r="A375" t="s">
        <v>859</v>
      </c>
      <c r="B375" t="s">
        <v>860</v>
      </c>
      <c r="C375" s="17">
        <v>43671</v>
      </c>
      <c r="D375" s="7">
        <v>235000</v>
      </c>
      <c r="E375" t="s">
        <v>29</v>
      </c>
      <c r="F375" t="s">
        <v>30</v>
      </c>
      <c r="G375" s="7">
        <v>235000</v>
      </c>
      <c r="H375" s="7">
        <v>132600</v>
      </c>
      <c r="I375" s="12">
        <f>H375/G375*100</f>
        <v>56.425531914893611</v>
      </c>
      <c r="J375" s="12">
        <f t="shared" si="5"/>
        <v>6.645735897409395</v>
      </c>
      <c r="K375" s="7">
        <v>265195</v>
      </c>
      <c r="L375" s="7">
        <v>43875</v>
      </c>
      <c r="M375" s="7">
        <f>G375-L375</f>
        <v>191125</v>
      </c>
      <c r="N375" s="7">
        <v>283743.59375</v>
      </c>
      <c r="O375" s="22">
        <f>M375/N375</f>
        <v>0.67358348949508218</v>
      </c>
      <c r="P375" s="27">
        <v>1969</v>
      </c>
      <c r="Q375" s="32">
        <f>M375/P375</f>
        <v>97.067039106145245</v>
      </c>
      <c r="R375" s="37" t="s">
        <v>861</v>
      </c>
      <c r="S375" s="42">
        <f>ABS(O2406-O375)*100</f>
        <v>66.080364739425917</v>
      </c>
      <c r="T375" t="s">
        <v>43</v>
      </c>
      <c r="V375" s="7">
        <v>43875</v>
      </c>
      <c r="W375" t="s">
        <v>33</v>
      </c>
      <c r="X375" s="17" t="s">
        <v>34</v>
      </c>
      <c r="Z375" t="s">
        <v>862</v>
      </c>
      <c r="AA375">
        <v>407</v>
      </c>
      <c r="AB375">
        <v>65</v>
      </c>
    </row>
    <row r="376" spans="1:28" x14ac:dyDescent="0.25">
      <c r="A376" t="s">
        <v>863</v>
      </c>
      <c r="B376" t="s">
        <v>864</v>
      </c>
      <c r="C376" s="17">
        <v>44252</v>
      </c>
      <c r="D376" s="7">
        <v>265000</v>
      </c>
      <c r="E376" t="s">
        <v>29</v>
      </c>
      <c r="F376" t="s">
        <v>30</v>
      </c>
      <c r="G376" s="7">
        <v>265000</v>
      </c>
      <c r="H376" s="7">
        <v>145130</v>
      </c>
      <c r="I376" s="12">
        <f>H376/G376*100</f>
        <v>54.766037735849061</v>
      </c>
      <c r="J376" s="12">
        <f t="shared" si="5"/>
        <v>4.9862417183648446</v>
      </c>
      <c r="K376" s="7">
        <v>290261</v>
      </c>
      <c r="L376" s="7">
        <v>43875</v>
      </c>
      <c r="M376" s="7">
        <f>G376-L376</f>
        <v>221125</v>
      </c>
      <c r="N376" s="7">
        <v>304180.25</v>
      </c>
      <c r="O376" s="22">
        <f>M376/N376</f>
        <v>0.72695383740397346</v>
      </c>
      <c r="P376" s="27">
        <v>2215</v>
      </c>
      <c r="Q376" s="32">
        <f>M376/P376</f>
        <v>99.830699774266364</v>
      </c>
      <c r="R376" s="37" t="s">
        <v>865</v>
      </c>
      <c r="S376" s="42">
        <f>ABS(O2406-O376)*100</f>
        <v>60.743329948536797</v>
      </c>
      <c r="T376" t="s">
        <v>32</v>
      </c>
      <c r="V376" s="7">
        <v>43875</v>
      </c>
      <c r="W376" t="s">
        <v>33</v>
      </c>
      <c r="X376" s="17" t="s">
        <v>34</v>
      </c>
      <c r="Z376" t="s">
        <v>862</v>
      </c>
      <c r="AA376">
        <v>407</v>
      </c>
      <c r="AB376">
        <v>65</v>
      </c>
    </row>
    <row r="377" spans="1:28" x14ac:dyDescent="0.25">
      <c r="A377" t="s">
        <v>866</v>
      </c>
      <c r="B377" t="s">
        <v>867</v>
      </c>
      <c r="C377" s="17">
        <v>43616</v>
      </c>
      <c r="D377" s="7">
        <v>291500</v>
      </c>
      <c r="E377" t="s">
        <v>29</v>
      </c>
      <c r="F377" t="s">
        <v>30</v>
      </c>
      <c r="G377" s="7">
        <v>291500</v>
      </c>
      <c r="H377" s="7">
        <v>133180</v>
      </c>
      <c r="I377" s="12">
        <f>H377/G377*100</f>
        <v>45.687821612349914</v>
      </c>
      <c r="J377" s="12">
        <f t="shared" si="5"/>
        <v>4.0919744051343017</v>
      </c>
      <c r="K377" s="7">
        <v>266358</v>
      </c>
      <c r="L377" s="7">
        <v>43875</v>
      </c>
      <c r="M377" s="7">
        <f>G377-L377</f>
        <v>247625</v>
      </c>
      <c r="N377" s="7">
        <v>285234.625</v>
      </c>
      <c r="O377" s="22">
        <f>M377/N377</f>
        <v>0.86814495259823388</v>
      </c>
      <c r="P377" s="27">
        <v>1969</v>
      </c>
      <c r="Q377" s="32">
        <f>M377/P377</f>
        <v>125.76180802437786</v>
      </c>
      <c r="R377" s="37" t="s">
        <v>861</v>
      </c>
      <c r="S377" s="42">
        <f>ABS(O2406-O377)*100</f>
        <v>46.624218429110755</v>
      </c>
      <c r="T377" t="s">
        <v>43</v>
      </c>
      <c r="V377" s="7">
        <v>43875</v>
      </c>
      <c r="W377" t="s">
        <v>33</v>
      </c>
      <c r="X377" s="17" t="s">
        <v>34</v>
      </c>
      <c r="Z377" t="s">
        <v>862</v>
      </c>
      <c r="AA377">
        <v>407</v>
      </c>
      <c r="AB377">
        <v>65</v>
      </c>
    </row>
    <row r="378" spans="1:28" x14ac:dyDescent="0.25">
      <c r="A378" t="s">
        <v>868</v>
      </c>
      <c r="B378" t="s">
        <v>869</v>
      </c>
      <c r="C378" s="17">
        <v>43735</v>
      </c>
      <c r="D378" s="7">
        <v>279900</v>
      </c>
      <c r="E378" t="s">
        <v>29</v>
      </c>
      <c r="F378" t="s">
        <v>30</v>
      </c>
      <c r="G378" s="7">
        <v>279900</v>
      </c>
      <c r="H378" s="7">
        <v>132630</v>
      </c>
      <c r="I378" s="12">
        <f>H378/G378*100</f>
        <v>47.384780278670952</v>
      </c>
      <c r="J378" s="12">
        <f t="shared" si="5"/>
        <v>2.3950157388132638</v>
      </c>
      <c r="K378" s="7">
        <v>265262</v>
      </c>
      <c r="L378" s="7">
        <v>43875</v>
      </c>
      <c r="M378" s="7">
        <f>G378-L378</f>
        <v>236025</v>
      </c>
      <c r="N378" s="7">
        <v>283829.5</v>
      </c>
      <c r="O378" s="22">
        <f>M378/N378</f>
        <v>0.83157318037765626</v>
      </c>
      <c r="P378" s="27">
        <v>1969</v>
      </c>
      <c r="Q378" s="32">
        <f>M378/P378</f>
        <v>119.87049263585577</v>
      </c>
      <c r="R378" s="37" t="s">
        <v>861</v>
      </c>
      <c r="S378" s="42">
        <f>ABS(O2406-O378)*100</f>
        <v>50.281395651168516</v>
      </c>
      <c r="T378" t="s">
        <v>43</v>
      </c>
      <c r="V378" s="7">
        <v>43875</v>
      </c>
      <c r="W378" t="s">
        <v>33</v>
      </c>
      <c r="X378" s="17" t="s">
        <v>34</v>
      </c>
      <c r="Z378" t="s">
        <v>862</v>
      </c>
      <c r="AA378">
        <v>407</v>
      </c>
      <c r="AB378">
        <v>65</v>
      </c>
    </row>
    <row r="379" spans="1:28" x14ac:dyDescent="0.25">
      <c r="A379" t="s">
        <v>870</v>
      </c>
      <c r="B379" t="s">
        <v>871</v>
      </c>
      <c r="C379" s="17">
        <v>43782</v>
      </c>
      <c r="D379" s="7">
        <v>265000</v>
      </c>
      <c r="E379" t="s">
        <v>29</v>
      </c>
      <c r="F379" t="s">
        <v>30</v>
      </c>
      <c r="G379" s="7">
        <v>265000</v>
      </c>
      <c r="H379" s="7">
        <v>132630</v>
      </c>
      <c r="I379" s="12">
        <f>H379/G379*100</f>
        <v>50.049056603773593</v>
      </c>
      <c r="J379" s="12">
        <f t="shared" si="5"/>
        <v>0.2692605862893771</v>
      </c>
      <c r="K379" s="7">
        <v>265262</v>
      </c>
      <c r="L379" s="7">
        <v>43875</v>
      </c>
      <c r="M379" s="7">
        <f>G379-L379</f>
        <v>221125</v>
      </c>
      <c r="N379" s="7">
        <v>283829.5</v>
      </c>
      <c r="O379" s="22">
        <f>M379/N379</f>
        <v>0.77907687537764747</v>
      </c>
      <c r="P379" s="27">
        <v>1969</v>
      </c>
      <c r="Q379" s="32">
        <f>M379/P379</f>
        <v>112.30319959370239</v>
      </c>
      <c r="R379" s="37" t="s">
        <v>861</v>
      </c>
      <c r="S379" s="42">
        <f>ABS(O2406-O379)*100</f>
        <v>55.531026151169392</v>
      </c>
      <c r="T379" t="s">
        <v>43</v>
      </c>
      <c r="V379" s="7">
        <v>43875</v>
      </c>
      <c r="W379" t="s">
        <v>33</v>
      </c>
      <c r="X379" s="17" t="s">
        <v>34</v>
      </c>
      <c r="Z379" t="s">
        <v>862</v>
      </c>
      <c r="AA379">
        <v>407</v>
      </c>
      <c r="AB379">
        <v>65</v>
      </c>
    </row>
    <row r="380" spans="1:28" x14ac:dyDescent="0.25">
      <c r="A380" t="s">
        <v>872</v>
      </c>
      <c r="B380" t="s">
        <v>873</v>
      </c>
      <c r="C380" s="17">
        <v>43782</v>
      </c>
      <c r="D380" s="7">
        <v>455000</v>
      </c>
      <c r="E380" t="s">
        <v>29</v>
      </c>
      <c r="F380" t="s">
        <v>30</v>
      </c>
      <c r="G380" s="7">
        <v>455000</v>
      </c>
      <c r="H380" s="7">
        <v>241500</v>
      </c>
      <c r="I380" s="12">
        <f>H380/G380*100</f>
        <v>53.07692307692308</v>
      </c>
      <c r="J380" s="12">
        <f t="shared" si="5"/>
        <v>3.2971270594388642</v>
      </c>
      <c r="K380" s="7">
        <v>482992</v>
      </c>
      <c r="L380" s="7">
        <v>94530</v>
      </c>
      <c r="M380" s="7">
        <f>G380-L380</f>
        <v>360470</v>
      </c>
      <c r="N380" s="7">
        <v>532139.75</v>
      </c>
      <c r="O380" s="22">
        <f>M380/N380</f>
        <v>0.67739724386310174</v>
      </c>
      <c r="P380" s="27">
        <v>3469</v>
      </c>
      <c r="Q380" s="32">
        <f>M380/P380</f>
        <v>103.91179014125107</v>
      </c>
      <c r="R380" s="37" t="s">
        <v>855</v>
      </c>
      <c r="S380" s="42">
        <f>ABS(O2406-O380)*100</f>
        <v>65.698989302623971</v>
      </c>
      <c r="T380" t="s">
        <v>32</v>
      </c>
      <c r="V380" s="7">
        <v>80000</v>
      </c>
      <c r="W380" t="s">
        <v>33</v>
      </c>
      <c r="X380" s="17" t="s">
        <v>34</v>
      </c>
      <c r="Z380" t="s">
        <v>856</v>
      </c>
      <c r="AA380">
        <v>401</v>
      </c>
      <c r="AB380">
        <v>77</v>
      </c>
    </row>
    <row r="381" spans="1:28" x14ac:dyDescent="0.25">
      <c r="A381" t="s">
        <v>874</v>
      </c>
      <c r="B381" t="s">
        <v>875</v>
      </c>
      <c r="C381" s="17">
        <v>44071</v>
      </c>
      <c r="D381" s="7">
        <v>165000</v>
      </c>
      <c r="E381" t="s">
        <v>29</v>
      </c>
      <c r="F381" t="s">
        <v>30</v>
      </c>
      <c r="G381" s="7">
        <v>165000</v>
      </c>
      <c r="H381" s="7">
        <v>78320</v>
      </c>
      <c r="I381" s="12">
        <f>H381/G381*100</f>
        <v>47.466666666666669</v>
      </c>
      <c r="J381" s="12">
        <f t="shared" si="5"/>
        <v>2.3131293508175474</v>
      </c>
      <c r="K381" s="7">
        <v>156647</v>
      </c>
      <c r="L381" s="7">
        <v>26530</v>
      </c>
      <c r="M381" s="7">
        <f>G381-L381</f>
        <v>138470</v>
      </c>
      <c r="N381" s="7">
        <v>113145.21875</v>
      </c>
      <c r="O381" s="22">
        <f>M381/N381</f>
        <v>1.2238254654485787</v>
      </c>
      <c r="P381" s="27">
        <v>1025</v>
      </c>
      <c r="Q381" s="32">
        <f>M381/P381</f>
        <v>135.09268292682927</v>
      </c>
      <c r="R381" s="37" t="s">
        <v>876</v>
      </c>
      <c r="S381" s="42">
        <f>ABS(O2406-O381)*100</f>
        <v>11.056167144076268</v>
      </c>
      <c r="T381" t="s">
        <v>43</v>
      </c>
      <c r="V381" s="7">
        <v>25300</v>
      </c>
      <c r="W381" t="s">
        <v>33</v>
      </c>
      <c r="X381" s="17" t="s">
        <v>34</v>
      </c>
      <c r="Z381" t="s">
        <v>877</v>
      </c>
      <c r="AA381">
        <v>407</v>
      </c>
      <c r="AB381">
        <v>64</v>
      </c>
    </row>
    <row r="382" spans="1:28" x14ac:dyDescent="0.25">
      <c r="A382" t="s">
        <v>878</v>
      </c>
      <c r="B382" t="s">
        <v>879</v>
      </c>
      <c r="C382" s="17">
        <v>43623</v>
      </c>
      <c r="D382" s="7">
        <v>143000</v>
      </c>
      <c r="E382" t="s">
        <v>29</v>
      </c>
      <c r="F382" t="s">
        <v>30</v>
      </c>
      <c r="G382" s="7">
        <v>143000</v>
      </c>
      <c r="H382" s="7">
        <v>71870</v>
      </c>
      <c r="I382" s="12">
        <f>H382/G382*100</f>
        <v>50.25874125874126</v>
      </c>
      <c r="J382" s="12">
        <f t="shared" si="5"/>
        <v>0.47894524125704407</v>
      </c>
      <c r="K382" s="7">
        <v>143741</v>
      </c>
      <c r="L382" s="7">
        <v>26530</v>
      </c>
      <c r="M382" s="7">
        <f>G382-L382</f>
        <v>116470</v>
      </c>
      <c r="N382" s="7">
        <v>94525</v>
      </c>
      <c r="O382" s="22">
        <f>M382/N382</f>
        <v>1.2321608040201004</v>
      </c>
      <c r="P382" s="27">
        <v>934</v>
      </c>
      <c r="Q382" s="32">
        <f>M382/P382</f>
        <v>124.70021413276231</v>
      </c>
      <c r="R382" s="37" t="s">
        <v>880</v>
      </c>
      <c r="S382" s="42">
        <f>ABS(O2406-O382)*100</f>
        <v>10.222633286924099</v>
      </c>
      <c r="T382" t="s">
        <v>32</v>
      </c>
      <c r="V382" s="7">
        <v>25300</v>
      </c>
      <c r="W382" t="s">
        <v>33</v>
      </c>
      <c r="X382" s="17" t="s">
        <v>34</v>
      </c>
      <c r="Z382" t="s">
        <v>877</v>
      </c>
      <c r="AA382">
        <v>407</v>
      </c>
      <c r="AB382">
        <v>64</v>
      </c>
    </row>
    <row r="383" spans="1:28" x14ac:dyDescent="0.25">
      <c r="A383" t="s">
        <v>881</v>
      </c>
      <c r="B383" t="s">
        <v>882</v>
      </c>
      <c r="C383" s="17">
        <v>43991</v>
      </c>
      <c r="D383" s="7">
        <v>150000</v>
      </c>
      <c r="E383" t="s">
        <v>29</v>
      </c>
      <c r="F383" t="s">
        <v>30</v>
      </c>
      <c r="G383" s="7">
        <v>150000</v>
      </c>
      <c r="H383" s="7">
        <v>71490</v>
      </c>
      <c r="I383" s="12">
        <f>H383/G383*100</f>
        <v>47.660000000000004</v>
      </c>
      <c r="J383" s="12">
        <f t="shared" si="5"/>
        <v>2.1197960174842123</v>
      </c>
      <c r="K383" s="7">
        <v>142987</v>
      </c>
      <c r="L383" s="7">
        <v>27924</v>
      </c>
      <c r="M383" s="7">
        <f>G383-L383</f>
        <v>122076</v>
      </c>
      <c r="N383" s="7">
        <v>92792.7421875</v>
      </c>
      <c r="O383" s="22">
        <f>M383/N383</f>
        <v>1.3155770281400814</v>
      </c>
      <c r="P383" s="27">
        <v>934</v>
      </c>
      <c r="Q383" s="32">
        <f>M383/P383</f>
        <v>130.70235546038543</v>
      </c>
      <c r="R383" s="37" t="s">
        <v>880</v>
      </c>
      <c r="S383" s="42">
        <f>ABS(O2406-O383)*100</f>
        <v>1.8810108749260035</v>
      </c>
      <c r="T383" t="s">
        <v>32</v>
      </c>
      <c r="V383" s="7">
        <v>25300</v>
      </c>
      <c r="W383" t="s">
        <v>33</v>
      </c>
      <c r="X383" s="17" t="s">
        <v>34</v>
      </c>
      <c r="Z383" t="s">
        <v>877</v>
      </c>
      <c r="AA383">
        <v>407</v>
      </c>
      <c r="AB383">
        <v>64</v>
      </c>
    </row>
    <row r="384" spans="1:28" x14ac:dyDescent="0.25">
      <c r="A384" t="s">
        <v>883</v>
      </c>
      <c r="B384" t="s">
        <v>884</v>
      </c>
      <c r="C384" s="17">
        <v>44103</v>
      </c>
      <c r="D384" s="7">
        <v>165000</v>
      </c>
      <c r="E384" t="s">
        <v>29</v>
      </c>
      <c r="F384" t="s">
        <v>30</v>
      </c>
      <c r="G384" s="7">
        <v>165000</v>
      </c>
      <c r="H384" s="7">
        <v>85230</v>
      </c>
      <c r="I384" s="12">
        <f>H384/G384*100</f>
        <v>51.654545454545456</v>
      </c>
      <c r="J384" s="12">
        <f t="shared" si="5"/>
        <v>1.8747494370612401</v>
      </c>
      <c r="K384" s="7">
        <v>170454</v>
      </c>
      <c r="L384" s="7">
        <v>26530</v>
      </c>
      <c r="M384" s="7">
        <f>G384-L384</f>
        <v>138470</v>
      </c>
      <c r="N384" s="7">
        <v>125151.3046875</v>
      </c>
      <c r="O384" s="22">
        <f>M384/N384</f>
        <v>1.1064207468372502</v>
      </c>
      <c r="P384" s="27">
        <v>1025</v>
      </c>
      <c r="Q384" s="32">
        <f>M384/P384</f>
        <v>135.09268292682927</v>
      </c>
      <c r="R384" s="37" t="s">
        <v>876</v>
      </c>
      <c r="S384" s="42">
        <f>ABS(O2406-O384)*100</f>
        <v>22.796639005209119</v>
      </c>
      <c r="T384" t="s">
        <v>43</v>
      </c>
      <c r="V384" s="7">
        <v>25300</v>
      </c>
      <c r="W384" t="s">
        <v>33</v>
      </c>
      <c r="X384" s="17" t="s">
        <v>34</v>
      </c>
      <c r="Z384" t="s">
        <v>877</v>
      </c>
      <c r="AA384">
        <v>407</v>
      </c>
      <c r="AB384">
        <v>64</v>
      </c>
    </row>
    <row r="385" spans="1:28" x14ac:dyDescent="0.25">
      <c r="A385" t="s">
        <v>885</v>
      </c>
      <c r="B385" t="s">
        <v>886</v>
      </c>
      <c r="C385" s="17">
        <v>43690</v>
      </c>
      <c r="D385" s="7">
        <v>145000</v>
      </c>
      <c r="E385" t="s">
        <v>29</v>
      </c>
      <c r="F385" t="s">
        <v>30</v>
      </c>
      <c r="G385" s="7">
        <v>145000</v>
      </c>
      <c r="H385" s="7">
        <v>71980</v>
      </c>
      <c r="I385" s="12">
        <f>H385/G385*100</f>
        <v>49.641379310344831</v>
      </c>
      <c r="J385" s="12">
        <f t="shared" si="5"/>
        <v>0.1384167071393847</v>
      </c>
      <c r="K385" s="7">
        <v>143958</v>
      </c>
      <c r="L385" s="7">
        <v>26530</v>
      </c>
      <c r="M385" s="7">
        <f>G385-L385</f>
        <v>118470</v>
      </c>
      <c r="N385" s="7">
        <v>94700</v>
      </c>
      <c r="O385" s="22">
        <f>M385/N385</f>
        <v>1.2510031678986273</v>
      </c>
      <c r="P385" s="27">
        <v>934</v>
      </c>
      <c r="Q385" s="32">
        <f>M385/P385</f>
        <v>126.84154175588866</v>
      </c>
      <c r="R385" s="37" t="s">
        <v>880</v>
      </c>
      <c r="S385" s="42">
        <f>ABS(O2406-O385)*100</f>
        <v>8.3383968990714088</v>
      </c>
      <c r="T385" t="s">
        <v>32</v>
      </c>
      <c r="V385" s="7">
        <v>25300</v>
      </c>
      <c r="W385" t="s">
        <v>33</v>
      </c>
      <c r="X385" s="17" t="s">
        <v>34</v>
      </c>
      <c r="Z385" t="s">
        <v>877</v>
      </c>
      <c r="AA385">
        <v>407</v>
      </c>
      <c r="AB385">
        <v>64</v>
      </c>
    </row>
    <row r="386" spans="1:28" x14ac:dyDescent="0.25">
      <c r="A386" t="s">
        <v>887</v>
      </c>
      <c r="B386" t="s">
        <v>888</v>
      </c>
      <c r="C386" s="17">
        <v>43991</v>
      </c>
      <c r="D386" s="7">
        <v>165000</v>
      </c>
      <c r="E386" t="s">
        <v>29</v>
      </c>
      <c r="F386" t="s">
        <v>30</v>
      </c>
      <c r="G386" s="7">
        <v>165000</v>
      </c>
      <c r="H386" s="7">
        <v>83960</v>
      </c>
      <c r="I386" s="12">
        <f>H386/G386*100</f>
        <v>50.88484848484849</v>
      </c>
      <c r="J386" s="12">
        <f t="shared" si="5"/>
        <v>1.1050524673642741</v>
      </c>
      <c r="K386" s="7">
        <v>167914</v>
      </c>
      <c r="L386" s="7">
        <v>26530</v>
      </c>
      <c r="M386" s="7">
        <f>G386-L386</f>
        <v>138470</v>
      </c>
      <c r="N386" s="7">
        <v>122942.609375</v>
      </c>
      <c r="O386" s="22">
        <f>M386/N386</f>
        <v>1.1262978775538943</v>
      </c>
      <c r="P386" s="27">
        <v>1025</v>
      </c>
      <c r="Q386" s="32">
        <f>M386/P386</f>
        <v>135.09268292682927</v>
      </c>
      <c r="R386" s="37" t="s">
        <v>876</v>
      </c>
      <c r="S386" s="42">
        <f>ABS(O2406-O386)*100</f>
        <v>20.808925933544707</v>
      </c>
      <c r="T386" t="s">
        <v>43</v>
      </c>
      <c r="V386" s="7">
        <v>25300</v>
      </c>
      <c r="W386" t="s">
        <v>33</v>
      </c>
      <c r="X386" s="17" t="s">
        <v>34</v>
      </c>
      <c r="Z386" t="s">
        <v>877</v>
      </c>
      <c r="AA386">
        <v>407</v>
      </c>
      <c r="AB386">
        <v>64</v>
      </c>
    </row>
    <row r="387" spans="1:28" x14ac:dyDescent="0.25">
      <c r="A387" t="s">
        <v>889</v>
      </c>
      <c r="B387" t="s">
        <v>890</v>
      </c>
      <c r="C387" s="17">
        <v>44208</v>
      </c>
      <c r="D387" s="7">
        <v>160000</v>
      </c>
      <c r="E387" t="s">
        <v>29</v>
      </c>
      <c r="F387" t="s">
        <v>30</v>
      </c>
      <c r="G387" s="7">
        <v>160000</v>
      </c>
      <c r="H387" s="7">
        <v>70800</v>
      </c>
      <c r="I387" s="12">
        <f>H387/G387*100</f>
        <v>44.25</v>
      </c>
      <c r="J387" s="12">
        <f t="shared" ref="J387:J450" si="6">+ABS(I387-$I$2411)</f>
        <v>5.529796017484216</v>
      </c>
      <c r="K387" s="7">
        <v>141593</v>
      </c>
      <c r="L387" s="7">
        <v>26530</v>
      </c>
      <c r="M387" s="7">
        <f>G387-L387</f>
        <v>133470</v>
      </c>
      <c r="N387" s="7">
        <v>92792.7421875</v>
      </c>
      <c r="O387" s="22">
        <f>M387/N387</f>
        <v>1.4383668038423332</v>
      </c>
      <c r="P387" s="27">
        <v>934</v>
      </c>
      <c r="Q387" s="32">
        <f>M387/P387</f>
        <v>142.90149892933619</v>
      </c>
      <c r="R387" s="37" t="s">
        <v>880</v>
      </c>
      <c r="S387" s="42">
        <f>ABS(O2406-O387)*100</f>
        <v>10.397966695299177</v>
      </c>
      <c r="T387" t="s">
        <v>32</v>
      </c>
      <c r="V387" s="7">
        <v>25300</v>
      </c>
      <c r="W387" t="s">
        <v>33</v>
      </c>
      <c r="X387" s="17" t="s">
        <v>34</v>
      </c>
      <c r="Z387" t="s">
        <v>877</v>
      </c>
      <c r="AA387">
        <v>407</v>
      </c>
      <c r="AB387">
        <v>64</v>
      </c>
    </row>
    <row r="388" spans="1:28" x14ac:dyDescent="0.25">
      <c r="A388" t="s">
        <v>891</v>
      </c>
      <c r="B388" t="s">
        <v>892</v>
      </c>
      <c r="C388" s="17">
        <v>43676</v>
      </c>
      <c r="D388" s="7">
        <v>145000</v>
      </c>
      <c r="E388" t="s">
        <v>29</v>
      </c>
      <c r="F388" t="s">
        <v>30</v>
      </c>
      <c r="G388" s="7">
        <v>145000</v>
      </c>
      <c r="H388" s="7">
        <v>71980</v>
      </c>
      <c r="I388" s="12">
        <f>H388/G388*100</f>
        <v>49.641379310344831</v>
      </c>
      <c r="J388" s="12">
        <f t="shared" si="6"/>
        <v>0.1384167071393847</v>
      </c>
      <c r="K388" s="7">
        <v>143958</v>
      </c>
      <c r="L388" s="7">
        <v>26530</v>
      </c>
      <c r="M388" s="7">
        <f>G388-L388</f>
        <v>118470</v>
      </c>
      <c r="N388" s="7">
        <v>94700</v>
      </c>
      <c r="O388" s="22">
        <f>M388/N388</f>
        <v>1.2510031678986273</v>
      </c>
      <c r="P388" s="27">
        <v>934</v>
      </c>
      <c r="Q388" s="32">
        <f>M388/P388</f>
        <v>126.84154175588866</v>
      </c>
      <c r="R388" s="37" t="s">
        <v>880</v>
      </c>
      <c r="S388" s="42">
        <f>ABS(O2406-O388)*100</f>
        <v>8.3383968990714088</v>
      </c>
      <c r="T388" t="s">
        <v>32</v>
      </c>
      <c r="V388" s="7">
        <v>25300</v>
      </c>
      <c r="W388" t="s">
        <v>33</v>
      </c>
      <c r="X388" s="17" t="s">
        <v>34</v>
      </c>
      <c r="Z388" t="s">
        <v>877</v>
      </c>
      <c r="AA388">
        <v>407</v>
      </c>
      <c r="AB388">
        <v>64</v>
      </c>
    </row>
    <row r="389" spans="1:28" x14ac:dyDescent="0.25">
      <c r="A389" t="s">
        <v>893</v>
      </c>
      <c r="B389" t="s">
        <v>894</v>
      </c>
      <c r="C389" s="17">
        <v>44252</v>
      </c>
      <c r="D389" s="7">
        <v>160000</v>
      </c>
      <c r="E389" t="s">
        <v>29</v>
      </c>
      <c r="F389" t="s">
        <v>30</v>
      </c>
      <c r="G389" s="7">
        <v>160000</v>
      </c>
      <c r="H389" s="7">
        <v>71840</v>
      </c>
      <c r="I389" s="12">
        <f>H389/G389*100</f>
        <v>44.9</v>
      </c>
      <c r="J389" s="12">
        <f t="shared" si="6"/>
        <v>4.8797960174842174</v>
      </c>
      <c r="K389" s="7">
        <v>143683</v>
      </c>
      <c r="L389" s="7">
        <v>28620</v>
      </c>
      <c r="M389" s="7">
        <f>G389-L389</f>
        <v>131380</v>
      </c>
      <c r="N389" s="7">
        <v>92792.7421875</v>
      </c>
      <c r="O389" s="22">
        <f>M389/N389</f>
        <v>1.41584349058819</v>
      </c>
      <c r="P389" s="27">
        <v>934</v>
      </c>
      <c r="Q389" s="32">
        <f>M389/P389</f>
        <v>140.66381156316916</v>
      </c>
      <c r="R389" s="37" t="s">
        <v>880</v>
      </c>
      <c r="S389" s="42">
        <f>ABS(O2406-O389)*100</f>
        <v>8.1456353698848627</v>
      </c>
      <c r="T389" t="s">
        <v>32</v>
      </c>
      <c r="V389" s="7">
        <v>25300</v>
      </c>
      <c r="W389" t="s">
        <v>33</v>
      </c>
      <c r="X389" s="17" t="s">
        <v>34</v>
      </c>
      <c r="Z389" t="s">
        <v>877</v>
      </c>
      <c r="AA389">
        <v>407</v>
      </c>
      <c r="AB389">
        <v>64</v>
      </c>
    </row>
    <row r="390" spans="1:28" x14ac:dyDescent="0.25">
      <c r="A390" t="s">
        <v>895</v>
      </c>
      <c r="B390" t="s">
        <v>896</v>
      </c>
      <c r="C390" s="17">
        <v>43636</v>
      </c>
      <c r="D390" s="7">
        <v>146475</v>
      </c>
      <c r="E390" t="s">
        <v>29</v>
      </c>
      <c r="F390" t="s">
        <v>30</v>
      </c>
      <c r="G390" s="7">
        <v>146475</v>
      </c>
      <c r="H390" s="7">
        <v>71980</v>
      </c>
      <c r="I390" s="12">
        <f>H390/G390*100</f>
        <v>49.141491722136884</v>
      </c>
      <c r="J390" s="12">
        <f t="shared" si="6"/>
        <v>0.63830429534733213</v>
      </c>
      <c r="K390" s="7">
        <v>143958</v>
      </c>
      <c r="L390" s="7">
        <v>26530</v>
      </c>
      <c r="M390" s="7">
        <f>G390-L390</f>
        <v>119945</v>
      </c>
      <c r="N390" s="7">
        <v>94700</v>
      </c>
      <c r="O390" s="22">
        <f>M390/N390</f>
        <v>1.2665786694825765</v>
      </c>
      <c r="P390" s="27">
        <v>934</v>
      </c>
      <c r="Q390" s="32">
        <f>M390/P390</f>
        <v>128.42077087794434</v>
      </c>
      <c r="R390" s="37" t="s">
        <v>880</v>
      </c>
      <c r="S390" s="42">
        <f>ABS(O2406-O390)*100</f>
        <v>6.7808467406764938</v>
      </c>
      <c r="T390" t="s">
        <v>32</v>
      </c>
      <c r="V390" s="7">
        <v>25300</v>
      </c>
      <c r="W390" t="s">
        <v>33</v>
      </c>
      <c r="X390" s="17" t="s">
        <v>34</v>
      </c>
      <c r="Z390" t="s">
        <v>877</v>
      </c>
      <c r="AA390">
        <v>407</v>
      </c>
      <c r="AB390">
        <v>64</v>
      </c>
    </row>
    <row r="391" spans="1:28" x14ac:dyDescent="0.25">
      <c r="A391" t="s">
        <v>897</v>
      </c>
      <c r="B391" t="s">
        <v>898</v>
      </c>
      <c r="C391" s="17">
        <v>43874</v>
      </c>
      <c r="D391" s="7">
        <v>160000</v>
      </c>
      <c r="E391" t="s">
        <v>29</v>
      </c>
      <c r="F391" t="s">
        <v>30</v>
      </c>
      <c r="G391" s="7">
        <v>160000</v>
      </c>
      <c r="H391" s="7">
        <v>78670</v>
      </c>
      <c r="I391" s="12">
        <f>H391/G391*100</f>
        <v>49.168750000000003</v>
      </c>
      <c r="J391" s="12">
        <f t="shared" si="6"/>
        <v>0.61104601748421317</v>
      </c>
      <c r="K391" s="7">
        <v>157338</v>
      </c>
      <c r="L391" s="7">
        <v>26530</v>
      </c>
      <c r="M391" s="7">
        <f>G391-L391</f>
        <v>133470</v>
      </c>
      <c r="N391" s="7">
        <v>113746.0859375</v>
      </c>
      <c r="O391" s="22">
        <f>M391/N391</f>
        <v>1.1734030133866558</v>
      </c>
      <c r="P391" s="27">
        <v>1025</v>
      </c>
      <c r="Q391" s="32">
        <f>M391/P391</f>
        <v>130.21463414634147</v>
      </c>
      <c r="R391" s="37" t="s">
        <v>876</v>
      </c>
      <c r="S391" s="42">
        <f>ABS(O2406-O391)*100</f>
        <v>16.098412350268564</v>
      </c>
      <c r="T391" t="s">
        <v>43</v>
      </c>
      <c r="V391" s="7">
        <v>25300</v>
      </c>
      <c r="W391" t="s">
        <v>33</v>
      </c>
      <c r="X391" s="17" t="s">
        <v>34</v>
      </c>
      <c r="Z391" t="s">
        <v>877</v>
      </c>
      <c r="AA391">
        <v>407</v>
      </c>
      <c r="AB391">
        <v>64</v>
      </c>
    </row>
    <row r="392" spans="1:28" x14ac:dyDescent="0.25">
      <c r="A392" t="s">
        <v>899</v>
      </c>
      <c r="B392" t="s">
        <v>900</v>
      </c>
      <c r="C392" s="17">
        <v>44147</v>
      </c>
      <c r="D392" s="7">
        <v>153000</v>
      </c>
      <c r="E392" t="s">
        <v>29</v>
      </c>
      <c r="F392" t="s">
        <v>30</v>
      </c>
      <c r="G392" s="7">
        <v>153000</v>
      </c>
      <c r="H392" s="7">
        <v>71940</v>
      </c>
      <c r="I392" s="12">
        <f>H392/G392*100</f>
        <v>47.019607843137258</v>
      </c>
      <c r="J392" s="12">
        <f t="shared" si="6"/>
        <v>2.7601881743469576</v>
      </c>
      <c r="K392" s="7">
        <v>143874</v>
      </c>
      <c r="L392" s="7">
        <v>26530</v>
      </c>
      <c r="M392" s="7">
        <f>G392-L392</f>
        <v>126470</v>
      </c>
      <c r="N392" s="7">
        <v>94632.2578125</v>
      </c>
      <c r="O392" s="22">
        <f>M392/N392</f>
        <v>1.3364364638808666</v>
      </c>
      <c r="P392" s="27">
        <v>934</v>
      </c>
      <c r="Q392" s="32">
        <f>M392/P392</f>
        <v>135.40685224839402</v>
      </c>
      <c r="R392" s="37" t="s">
        <v>880</v>
      </c>
      <c r="S392" s="42">
        <f>ABS(O2406-O392)*100</f>
        <v>0.20493269915251577</v>
      </c>
      <c r="T392" t="s">
        <v>32</v>
      </c>
      <c r="V392" s="7">
        <v>25300</v>
      </c>
      <c r="W392" t="s">
        <v>33</v>
      </c>
      <c r="X392" s="17" t="s">
        <v>34</v>
      </c>
      <c r="Z392" t="s">
        <v>877</v>
      </c>
      <c r="AA392">
        <v>407</v>
      </c>
      <c r="AB392">
        <v>64</v>
      </c>
    </row>
    <row r="393" spans="1:28" x14ac:dyDescent="0.25">
      <c r="A393" t="s">
        <v>901</v>
      </c>
      <c r="B393" t="s">
        <v>902</v>
      </c>
      <c r="C393" s="17">
        <v>44082</v>
      </c>
      <c r="D393" s="7">
        <v>157000</v>
      </c>
      <c r="E393" t="s">
        <v>29</v>
      </c>
      <c r="F393" t="s">
        <v>30</v>
      </c>
      <c r="G393" s="7">
        <v>157000</v>
      </c>
      <c r="H393" s="7">
        <v>71980</v>
      </c>
      <c r="I393" s="12">
        <f>H393/G393*100</f>
        <v>45.847133757961785</v>
      </c>
      <c r="J393" s="12">
        <f t="shared" si="6"/>
        <v>3.9326622595224308</v>
      </c>
      <c r="K393" s="7">
        <v>143958</v>
      </c>
      <c r="L393" s="7">
        <v>26530</v>
      </c>
      <c r="M393" s="7">
        <f>G393-L393</f>
        <v>130470</v>
      </c>
      <c r="N393" s="7">
        <v>94700</v>
      </c>
      <c r="O393" s="22">
        <f>M393/N393</f>
        <v>1.3777191129883843</v>
      </c>
      <c r="P393" s="27">
        <v>934</v>
      </c>
      <c r="Q393" s="32">
        <f>M393/P393</f>
        <v>139.68950749464668</v>
      </c>
      <c r="R393" s="37" t="s">
        <v>880</v>
      </c>
      <c r="S393" s="42">
        <f>ABS(O2406-O393)*100</f>
        <v>4.3331976099042935</v>
      </c>
      <c r="T393" t="s">
        <v>32</v>
      </c>
      <c r="V393" s="7">
        <v>25300</v>
      </c>
      <c r="W393" t="s">
        <v>33</v>
      </c>
      <c r="X393" s="17" t="s">
        <v>34</v>
      </c>
      <c r="Z393" t="s">
        <v>877</v>
      </c>
      <c r="AA393">
        <v>407</v>
      </c>
      <c r="AB393">
        <v>64</v>
      </c>
    </row>
    <row r="394" spans="1:28" x14ac:dyDescent="0.25">
      <c r="A394" t="s">
        <v>903</v>
      </c>
      <c r="B394" t="s">
        <v>904</v>
      </c>
      <c r="C394" s="17">
        <v>44138</v>
      </c>
      <c r="D394" s="7">
        <v>185000</v>
      </c>
      <c r="E394" t="s">
        <v>29</v>
      </c>
      <c r="F394" t="s">
        <v>30</v>
      </c>
      <c r="G394" s="7">
        <v>185000</v>
      </c>
      <c r="H394" s="7">
        <v>77570</v>
      </c>
      <c r="I394" s="12">
        <f>H394/G394*100</f>
        <v>41.929729729729729</v>
      </c>
      <c r="J394" s="12">
        <f t="shared" si="6"/>
        <v>7.8500662877544869</v>
      </c>
      <c r="K394" s="7">
        <v>155145</v>
      </c>
      <c r="L394" s="7">
        <v>26530</v>
      </c>
      <c r="M394" s="7">
        <f>G394-L394</f>
        <v>158470</v>
      </c>
      <c r="N394" s="7">
        <v>111839.1328125</v>
      </c>
      <c r="O394" s="22">
        <f>M394/N394</f>
        <v>1.4169458937568602</v>
      </c>
      <c r="P394" s="27">
        <v>1025</v>
      </c>
      <c r="Q394" s="32">
        <f>M394/P394</f>
        <v>154.60487804878048</v>
      </c>
      <c r="R394" s="37" t="s">
        <v>876</v>
      </c>
      <c r="S394" s="42">
        <f>ABS(O2406-O394)*100</f>
        <v>8.2558756867518781</v>
      </c>
      <c r="T394" t="s">
        <v>43</v>
      </c>
      <c r="V394" s="7">
        <v>25300</v>
      </c>
      <c r="W394" t="s">
        <v>33</v>
      </c>
      <c r="X394" s="17" t="s">
        <v>34</v>
      </c>
      <c r="Z394" t="s">
        <v>877</v>
      </c>
      <c r="AA394">
        <v>407</v>
      </c>
      <c r="AB394">
        <v>64</v>
      </c>
    </row>
    <row r="395" spans="1:28" x14ac:dyDescent="0.25">
      <c r="A395" t="s">
        <v>905</v>
      </c>
      <c r="B395" t="s">
        <v>906</v>
      </c>
      <c r="C395" s="17">
        <v>43767</v>
      </c>
      <c r="D395" s="7">
        <v>127000</v>
      </c>
      <c r="E395" t="s">
        <v>29</v>
      </c>
      <c r="F395" t="s">
        <v>30</v>
      </c>
      <c r="G395" s="7">
        <v>127000</v>
      </c>
      <c r="H395" s="7">
        <v>71720</v>
      </c>
      <c r="I395" s="12">
        <f>H395/G395*100</f>
        <v>56.472440944881882</v>
      </c>
      <c r="J395" s="12">
        <f t="shared" si="6"/>
        <v>6.6926449273976658</v>
      </c>
      <c r="K395" s="7">
        <v>143433</v>
      </c>
      <c r="L395" s="7">
        <v>26530</v>
      </c>
      <c r="M395" s="7">
        <f>G395-L395</f>
        <v>100470</v>
      </c>
      <c r="N395" s="7">
        <v>94276.609375</v>
      </c>
      <c r="O395" s="22">
        <f>M395/N395</f>
        <v>1.0656938201963206</v>
      </c>
      <c r="P395" s="27">
        <v>934</v>
      </c>
      <c r="Q395" s="32">
        <f>M395/P395</f>
        <v>107.5695931477516</v>
      </c>
      <c r="R395" s="37" t="s">
        <v>880</v>
      </c>
      <c r="S395" s="42">
        <f>ABS(O2406-O395)*100</f>
        <v>26.869331669302078</v>
      </c>
      <c r="T395" t="s">
        <v>32</v>
      </c>
      <c r="V395" s="7">
        <v>25300</v>
      </c>
      <c r="W395" t="s">
        <v>33</v>
      </c>
      <c r="X395" s="17" t="s">
        <v>34</v>
      </c>
      <c r="Z395" t="s">
        <v>877</v>
      </c>
      <c r="AA395">
        <v>407</v>
      </c>
      <c r="AB395">
        <v>64</v>
      </c>
    </row>
    <row r="396" spans="1:28" x14ac:dyDescent="0.25">
      <c r="A396" t="s">
        <v>907</v>
      </c>
      <c r="B396" t="s">
        <v>908</v>
      </c>
      <c r="C396" s="17">
        <v>43577</v>
      </c>
      <c r="D396" s="7">
        <v>140000</v>
      </c>
      <c r="E396" t="s">
        <v>29</v>
      </c>
      <c r="F396" t="s">
        <v>30</v>
      </c>
      <c r="G396" s="7">
        <v>140000</v>
      </c>
      <c r="H396" s="7">
        <v>71310</v>
      </c>
      <c r="I396" s="12">
        <f>H396/G396*100</f>
        <v>50.935714285714283</v>
      </c>
      <c r="J396" s="12">
        <f t="shared" si="6"/>
        <v>1.1559182682300673</v>
      </c>
      <c r="K396" s="7">
        <v>142627</v>
      </c>
      <c r="L396" s="7">
        <v>27122</v>
      </c>
      <c r="M396" s="7">
        <f>G396-L396</f>
        <v>112878</v>
      </c>
      <c r="N396" s="7">
        <v>93149.1953125</v>
      </c>
      <c r="O396" s="22">
        <f>M396/N396</f>
        <v>1.211797907875781</v>
      </c>
      <c r="P396" s="27">
        <v>934</v>
      </c>
      <c r="Q396" s="32">
        <f>M396/P396</f>
        <v>120.85438972162741</v>
      </c>
      <c r="R396" s="37" t="s">
        <v>880</v>
      </c>
      <c r="S396" s="42">
        <f>ABS(O2406-O396)*100</f>
        <v>12.258922901356041</v>
      </c>
      <c r="T396" t="s">
        <v>32</v>
      </c>
      <c r="V396" s="7">
        <v>25300</v>
      </c>
      <c r="W396" t="s">
        <v>33</v>
      </c>
      <c r="X396" s="17" t="s">
        <v>34</v>
      </c>
      <c r="Z396" t="s">
        <v>877</v>
      </c>
      <c r="AA396">
        <v>407</v>
      </c>
      <c r="AB396">
        <v>64</v>
      </c>
    </row>
    <row r="397" spans="1:28" x14ac:dyDescent="0.25">
      <c r="A397" t="s">
        <v>909</v>
      </c>
      <c r="B397" t="s">
        <v>910</v>
      </c>
      <c r="C397" s="17">
        <v>44124</v>
      </c>
      <c r="D397" s="7">
        <v>147000</v>
      </c>
      <c r="E397" t="s">
        <v>29</v>
      </c>
      <c r="F397" t="s">
        <v>30</v>
      </c>
      <c r="G397" s="7">
        <v>147000</v>
      </c>
      <c r="H397" s="7">
        <v>71170</v>
      </c>
      <c r="I397" s="12">
        <f>H397/G397*100</f>
        <v>48.414965986394556</v>
      </c>
      <c r="J397" s="12">
        <f t="shared" si="6"/>
        <v>1.3648300310896602</v>
      </c>
      <c r="K397" s="7">
        <v>142346</v>
      </c>
      <c r="L397" s="7">
        <v>27283</v>
      </c>
      <c r="M397" s="7">
        <f>G397-L397</f>
        <v>119717</v>
      </c>
      <c r="N397" s="7">
        <v>92792.7421875</v>
      </c>
      <c r="O397" s="22">
        <f>M397/N397</f>
        <v>1.2901547812661467</v>
      </c>
      <c r="P397" s="27">
        <v>934</v>
      </c>
      <c r="Q397" s="32">
        <f>M397/P397</f>
        <v>128.17665952890792</v>
      </c>
      <c r="R397" s="37" t="s">
        <v>880</v>
      </c>
      <c r="S397" s="42">
        <f>ABS(O2406-O397)*100</f>
        <v>4.4232355623194719</v>
      </c>
      <c r="T397" t="s">
        <v>32</v>
      </c>
      <c r="V397" s="7">
        <v>25300</v>
      </c>
      <c r="W397" t="s">
        <v>33</v>
      </c>
      <c r="X397" s="17" t="s">
        <v>34</v>
      </c>
      <c r="Z397" t="s">
        <v>877</v>
      </c>
      <c r="AA397">
        <v>407</v>
      </c>
      <c r="AB397">
        <v>64</v>
      </c>
    </row>
    <row r="398" spans="1:28" x14ac:dyDescent="0.25">
      <c r="A398" t="s">
        <v>911</v>
      </c>
      <c r="B398" t="s">
        <v>912</v>
      </c>
      <c r="C398" s="17">
        <v>43623</v>
      </c>
      <c r="D398" s="7">
        <v>167000</v>
      </c>
      <c r="E398" t="s">
        <v>29</v>
      </c>
      <c r="F398" t="s">
        <v>30</v>
      </c>
      <c r="G398" s="7">
        <v>167000</v>
      </c>
      <c r="H398" s="7">
        <v>83140</v>
      </c>
      <c r="I398" s="12">
        <f>H398/G398*100</f>
        <v>49.784431137724553</v>
      </c>
      <c r="J398" s="12">
        <f t="shared" si="6"/>
        <v>4.6351202403371872E-3</v>
      </c>
      <c r="K398" s="7">
        <v>166278</v>
      </c>
      <c r="L398" s="7">
        <v>26530</v>
      </c>
      <c r="M398" s="7">
        <f>G398-L398</f>
        <v>140470</v>
      </c>
      <c r="N398" s="7">
        <v>121520</v>
      </c>
      <c r="O398" s="22">
        <f>M398/N398</f>
        <v>1.1559414088215931</v>
      </c>
      <c r="P398" s="27">
        <v>1025</v>
      </c>
      <c r="Q398" s="32">
        <f>M398/P398</f>
        <v>137.04390243902438</v>
      </c>
      <c r="R398" s="37" t="s">
        <v>876</v>
      </c>
      <c r="S398" s="42">
        <f>ABS(O2406-O398)*100</f>
        <v>17.844572806774828</v>
      </c>
      <c r="T398" t="s">
        <v>43</v>
      </c>
      <c r="V398" s="7">
        <v>25300</v>
      </c>
      <c r="W398" t="s">
        <v>33</v>
      </c>
      <c r="X398" s="17" t="s">
        <v>34</v>
      </c>
      <c r="Z398" t="s">
        <v>877</v>
      </c>
      <c r="AA398">
        <v>407</v>
      </c>
      <c r="AB398">
        <v>64</v>
      </c>
    </row>
    <row r="399" spans="1:28" x14ac:dyDescent="0.25">
      <c r="A399" t="s">
        <v>913</v>
      </c>
      <c r="B399" t="s">
        <v>914</v>
      </c>
      <c r="C399" s="17">
        <v>44243</v>
      </c>
      <c r="D399" s="7">
        <v>155000</v>
      </c>
      <c r="E399" t="s">
        <v>29</v>
      </c>
      <c r="F399" t="s">
        <v>30</v>
      </c>
      <c r="G399" s="7">
        <v>155000</v>
      </c>
      <c r="H399" s="7">
        <v>82320</v>
      </c>
      <c r="I399" s="12">
        <f>H399/G399*100</f>
        <v>53.109677419354838</v>
      </c>
      <c r="J399" s="12">
        <f t="shared" si="6"/>
        <v>3.3298814018706224</v>
      </c>
      <c r="K399" s="7">
        <v>164635</v>
      </c>
      <c r="L399" s="7">
        <v>26530</v>
      </c>
      <c r="M399" s="7">
        <f>G399-L399</f>
        <v>128470</v>
      </c>
      <c r="N399" s="7">
        <v>120091.3046875</v>
      </c>
      <c r="O399" s="22">
        <f>M399/N399</f>
        <v>1.0697693753457249</v>
      </c>
      <c r="P399" s="27">
        <v>1025</v>
      </c>
      <c r="Q399" s="32">
        <f>M399/P399</f>
        <v>125.33658536585367</v>
      </c>
      <c r="R399" s="37" t="s">
        <v>876</v>
      </c>
      <c r="S399" s="42">
        <f>ABS(O2406-O399)*100</f>
        <v>26.461776154361651</v>
      </c>
      <c r="T399" t="s">
        <v>43</v>
      </c>
      <c r="V399" s="7">
        <v>25300</v>
      </c>
      <c r="W399" t="s">
        <v>33</v>
      </c>
      <c r="X399" s="17" t="s">
        <v>34</v>
      </c>
      <c r="Z399" t="s">
        <v>877</v>
      </c>
      <c r="AA399">
        <v>407</v>
      </c>
      <c r="AB399">
        <v>64</v>
      </c>
    </row>
    <row r="400" spans="1:28" x14ac:dyDescent="0.25">
      <c r="A400" t="s">
        <v>915</v>
      </c>
      <c r="B400" t="s">
        <v>916</v>
      </c>
      <c r="C400" s="17">
        <v>43805</v>
      </c>
      <c r="D400" s="7">
        <v>127500</v>
      </c>
      <c r="E400" t="s">
        <v>29</v>
      </c>
      <c r="F400" t="s">
        <v>30</v>
      </c>
      <c r="G400" s="7">
        <v>127500</v>
      </c>
      <c r="H400" s="7">
        <v>70430</v>
      </c>
      <c r="I400" s="12">
        <f>H400/G400*100</f>
        <v>55.239215686274513</v>
      </c>
      <c r="J400" s="12">
        <f t="shared" si="6"/>
        <v>5.4594196687902965</v>
      </c>
      <c r="K400" s="7">
        <v>140869</v>
      </c>
      <c r="L400" s="7">
        <v>26530</v>
      </c>
      <c r="M400" s="7">
        <f>G400-L400</f>
        <v>100970</v>
      </c>
      <c r="N400" s="7">
        <v>92208.8671875</v>
      </c>
      <c r="O400" s="22">
        <f>M400/N400</f>
        <v>1.0950139946376836</v>
      </c>
      <c r="P400" s="27">
        <v>934</v>
      </c>
      <c r="Q400" s="32">
        <f>M400/P400</f>
        <v>108.10492505353319</v>
      </c>
      <c r="R400" s="37" t="s">
        <v>880</v>
      </c>
      <c r="S400" s="42">
        <f>ABS(O2406-O400)*100</f>
        <v>23.937314225165785</v>
      </c>
      <c r="T400" t="s">
        <v>32</v>
      </c>
      <c r="V400" s="7">
        <v>25300</v>
      </c>
      <c r="W400" t="s">
        <v>33</v>
      </c>
      <c r="X400" s="17" t="s">
        <v>34</v>
      </c>
      <c r="Z400" t="s">
        <v>877</v>
      </c>
      <c r="AA400">
        <v>407</v>
      </c>
      <c r="AB400">
        <v>64</v>
      </c>
    </row>
    <row r="401" spans="1:28" x14ac:dyDescent="0.25">
      <c r="A401" t="s">
        <v>917</v>
      </c>
      <c r="B401" t="s">
        <v>918</v>
      </c>
      <c r="C401" s="17">
        <v>43637</v>
      </c>
      <c r="D401" s="7">
        <v>155000</v>
      </c>
      <c r="E401" t="s">
        <v>29</v>
      </c>
      <c r="F401" t="s">
        <v>30</v>
      </c>
      <c r="G401" s="7">
        <v>155000</v>
      </c>
      <c r="H401" s="7">
        <v>85420</v>
      </c>
      <c r="I401" s="12">
        <f>H401/G401*100</f>
        <v>55.109677419354838</v>
      </c>
      <c r="J401" s="12">
        <f t="shared" si="6"/>
        <v>5.3298814018706224</v>
      </c>
      <c r="K401" s="7">
        <v>170844</v>
      </c>
      <c r="L401" s="7">
        <v>27602</v>
      </c>
      <c r="M401" s="7">
        <f>G401-L401</f>
        <v>127398</v>
      </c>
      <c r="N401" s="7">
        <v>124558.2578125</v>
      </c>
      <c r="O401" s="22">
        <f>M401/N401</f>
        <v>1.0227985059952807</v>
      </c>
      <c r="P401" s="27">
        <v>1025</v>
      </c>
      <c r="Q401" s="32">
        <f>M401/P401</f>
        <v>124.29073170731708</v>
      </c>
      <c r="R401" s="37" t="s">
        <v>876</v>
      </c>
      <c r="S401" s="42">
        <f>ABS(O2406-O401)*100</f>
        <v>31.158863089406076</v>
      </c>
      <c r="T401" t="s">
        <v>43</v>
      </c>
      <c r="V401" s="7">
        <v>25300</v>
      </c>
      <c r="W401" t="s">
        <v>33</v>
      </c>
      <c r="X401" s="17" t="s">
        <v>34</v>
      </c>
      <c r="Z401" t="s">
        <v>877</v>
      </c>
      <c r="AA401">
        <v>407</v>
      </c>
      <c r="AB401">
        <v>64</v>
      </c>
    </row>
    <row r="402" spans="1:28" x14ac:dyDescent="0.25">
      <c r="A402" t="s">
        <v>919</v>
      </c>
      <c r="B402" t="s">
        <v>920</v>
      </c>
      <c r="C402" s="17">
        <v>44204</v>
      </c>
      <c r="D402" s="7">
        <v>159000</v>
      </c>
      <c r="E402" t="s">
        <v>29</v>
      </c>
      <c r="F402" t="s">
        <v>30</v>
      </c>
      <c r="G402" s="7">
        <v>159000</v>
      </c>
      <c r="H402" s="7">
        <v>70460</v>
      </c>
      <c r="I402" s="12">
        <f>H402/G402*100</f>
        <v>44.314465408805034</v>
      </c>
      <c r="J402" s="12">
        <f t="shared" si="6"/>
        <v>5.4653306086791815</v>
      </c>
      <c r="K402" s="7">
        <v>140926</v>
      </c>
      <c r="L402" s="7">
        <v>28138</v>
      </c>
      <c r="M402" s="7">
        <f>G402-L402</f>
        <v>130862</v>
      </c>
      <c r="N402" s="7">
        <v>90958.0625</v>
      </c>
      <c r="O402" s="22">
        <f>M402/N402</f>
        <v>1.4387069865301936</v>
      </c>
      <c r="P402" s="27">
        <v>934</v>
      </c>
      <c r="Q402" s="32">
        <f>M402/P402</f>
        <v>140.10920770877945</v>
      </c>
      <c r="R402" s="37" t="s">
        <v>880</v>
      </c>
      <c r="S402" s="42">
        <f>ABS(O2406-O402)*100</f>
        <v>10.431984964085217</v>
      </c>
      <c r="T402" t="s">
        <v>32</v>
      </c>
      <c r="V402" s="7">
        <v>25300</v>
      </c>
      <c r="W402" t="s">
        <v>33</v>
      </c>
      <c r="X402" s="17" t="s">
        <v>34</v>
      </c>
      <c r="Z402" t="s">
        <v>877</v>
      </c>
      <c r="AA402">
        <v>407</v>
      </c>
      <c r="AB402">
        <v>64</v>
      </c>
    </row>
    <row r="403" spans="1:28" x14ac:dyDescent="0.25">
      <c r="A403" t="s">
        <v>921</v>
      </c>
      <c r="B403" t="s">
        <v>922</v>
      </c>
      <c r="C403" s="17">
        <v>44172</v>
      </c>
      <c r="D403" s="7">
        <v>145000</v>
      </c>
      <c r="E403" t="s">
        <v>29</v>
      </c>
      <c r="F403" t="s">
        <v>30</v>
      </c>
      <c r="G403" s="7">
        <v>145000</v>
      </c>
      <c r="H403" s="7">
        <v>70440</v>
      </c>
      <c r="I403" s="12">
        <f>H403/G403*100</f>
        <v>48.57931034482759</v>
      </c>
      <c r="J403" s="12">
        <f t="shared" si="6"/>
        <v>1.200485672656626</v>
      </c>
      <c r="K403" s="7">
        <v>140877</v>
      </c>
      <c r="L403" s="7">
        <v>26530</v>
      </c>
      <c r="M403" s="7">
        <f>G403-L403</f>
        <v>118470</v>
      </c>
      <c r="N403" s="7">
        <v>92215.3203125</v>
      </c>
      <c r="O403" s="22">
        <f>M403/N403</f>
        <v>1.284710605553697</v>
      </c>
      <c r="P403" s="27">
        <v>934</v>
      </c>
      <c r="Q403" s="32">
        <f>M403/P403</f>
        <v>126.84154175588866</v>
      </c>
      <c r="R403" s="37" t="s">
        <v>880</v>
      </c>
      <c r="S403" s="42">
        <f>ABS(O2406-O403)*100</f>
        <v>4.9676531335644425</v>
      </c>
      <c r="T403" t="s">
        <v>32</v>
      </c>
      <c r="V403" s="7">
        <v>25300</v>
      </c>
      <c r="W403" t="s">
        <v>33</v>
      </c>
      <c r="X403" s="17" t="s">
        <v>34</v>
      </c>
      <c r="Z403" t="s">
        <v>877</v>
      </c>
      <c r="AA403">
        <v>407</v>
      </c>
      <c r="AB403">
        <v>64</v>
      </c>
    </row>
    <row r="404" spans="1:28" x14ac:dyDescent="0.25">
      <c r="A404" t="s">
        <v>923</v>
      </c>
      <c r="B404" t="s">
        <v>924</v>
      </c>
      <c r="C404" s="17">
        <v>43614</v>
      </c>
      <c r="D404" s="7">
        <v>136300</v>
      </c>
      <c r="E404" t="s">
        <v>29</v>
      </c>
      <c r="F404" t="s">
        <v>30</v>
      </c>
      <c r="G404" s="7">
        <v>136300</v>
      </c>
      <c r="H404" s="7">
        <v>70800</v>
      </c>
      <c r="I404" s="12">
        <f>H404/G404*100</f>
        <v>51.944240645634629</v>
      </c>
      <c r="J404" s="12">
        <f t="shared" si="6"/>
        <v>2.1644446281504131</v>
      </c>
      <c r="K404" s="7">
        <v>141593</v>
      </c>
      <c r="L404" s="7">
        <v>26530</v>
      </c>
      <c r="M404" s="7">
        <f>G404-L404</f>
        <v>109770</v>
      </c>
      <c r="N404" s="7">
        <v>92792.7421875</v>
      </c>
      <c r="O404" s="22">
        <f>M404/N404</f>
        <v>1.1829588975632943</v>
      </c>
      <c r="P404" s="27">
        <v>934</v>
      </c>
      <c r="Q404" s="32">
        <f>M404/P404</f>
        <v>117.52676659528908</v>
      </c>
      <c r="R404" s="37" t="s">
        <v>880</v>
      </c>
      <c r="S404" s="42">
        <f>ABS(O2406-O404)*100</f>
        <v>15.14282393260471</v>
      </c>
      <c r="T404" t="s">
        <v>32</v>
      </c>
      <c r="V404" s="7">
        <v>25300</v>
      </c>
      <c r="W404" t="s">
        <v>33</v>
      </c>
      <c r="X404" s="17" t="s">
        <v>34</v>
      </c>
      <c r="Z404" t="s">
        <v>877</v>
      </c>
      <c r="AA404">
        <v>407</v>
      </c>
      <c r="AB404">
        <v>64</v>
      </c>
    </row>
    <row r="405" spans="1:28" x14ac:dyDescent="0.25">
      <c r="A405" t="s">
        <v>925</v>
      </c>
      <c r="B405" t="s">
        <v>926</v>
      </c>
      <c r="C405" s="17">
        <v>43741</v>
      </c>
      <c r="D405" s="7">
        <v>143000</v>
      </c>
      <c r="E405" t="s">
        <v>29</v>
      </c>
      <c r="F405" t="s">
        <v>30</v>
      </c>
      <c r="G405" s="7">
        <v>143000</v>
      </c>
      <c r="H405" s="7">
        <v>69890</v>
      </c>
      <c r="I405" s="12">
        <f>H405/G405*100</f>
        <v>48.874125874125873</v>
      </c>
      <c r="J405" s="12">
        <f t="shared" si="6"/>
        <v>0.90567014335834273</v>
      </c>
      <c r="K405" s="7">
        <v>139786</v>
      </c>
      <c r="L405" s="7">
        <v>26998</v>
      </c>
      <c r="M405" s="7">
        <f>G405-L405</f>
        <v>116002</v>
      </c>
      <c r="N405" s="7">
        <v>90958.0625</v>
      </c>
      <c r="O405" s="22">
        <f>M405/N405</f>
        <v>1.2753349929809685</v>
      </c>
      <c r="P405" s="27">
        <v>934</v>
      </c>
      <c r="Q405" s="32">
        <f>M405/P405</f>
        <v>124.19914346895075</v>
      </c>
      <c r="R405" s="37" t="s">
        <v>880</v>
      </c>
      <c r="S405" s="42">
        <f>ABS(O2406-O405)*100</f>
        <v>5.9052143908372878</v>
      </c>
      <c r="T405" t="s">
        <v>32</v>
      </c>
      <c r="V405" s="7">
        <v>25300</v>
      </c>
      <c r="W405" t="s">
        <v>33</v>
      </c>
      <c r="X405" s="17" t="s">
        <v>34</v>
      </c>
      <c r="Z405" t="s">
        <v>877</v>
      </c>
      <c r="AA405">
        <v>407</v>
      </c>
      <c r="AB405">
        <v>64</v>
      </c>
    </row>
    <row r="406" spans="1:28" x14ac:dyDescent="0.25">
      <c r="A406" t="s">
        <v>927</v>
      </c>
      <c r="B406" t="s">
        <v>928</v>
      </c>
      <c r="C406" s="17">
        <v>44063</v>
      </c>
      <c r="D406" s="7">
        <v>160000</v>
      </c>
      <c r="E406" t="s">
        <v>29</v>
      </c>
      <c r="F406" t="s">
        <v>30</v>
      </c>
      <c r="G406" s="7">
        <v>160000</v>
      </c>
      <c r="H406" s="7">
        <v>81040</v>
      </c>
      <c r="I406" s="12">
        <f>H406/G406*100</f>
        <v>50.649999999999991</v>
      </c>
      <c r="J406" s="12">
        <f t="shared" si="6"/>
        <v>0.87020398251577546</v>
      </c>
      <c r="K406" s="7">
        <v>162082</v>
      </c>
      <c r="L406" s="7">
        <v>26998</v>
      </c>
      <c r="M406" s="7">
        <f>G406-L406</f>
        <v>133002</v>
      </c>
      <c r="N406" s="7">
        <v>117464.3515625</v>
      </c>
      <c r="O406" s="22">
        <f>M406/N406</f>
        <v>1.1322754370225487</v>
      </c>
      <c r="P406" s="27">
        <v>1025</v>
      </c>
      <c r="Q406" s="32">
        <f>M406/P406</f>
        <v>129.7580487804878</v>
      </c>
      <c r="R406" s="37" t="s">
        <v>876</v>
      </c>
      <c r="S406" s="42">
        <f>ABS(O2406-O406)*100</f>
        <v>20.211169986679266</v>
      </c>
      <c r="T406" t="s">
        <v>43</v>
      </c>
      <c r="V406" s="7">
        <v>25300</v>
      </c>
      <c r="W406" t="s">
        <v>33</v>
      </c>
      <c r="X406" s="17" t="s">
        <v>34</v>
      </c>
      <c r="Z406" t="s">
        <v>877</v>
      </c>
      <c r="AA406">
        <v>407</v>
      </c>
      <c r="AB406">
        <v>64</v>
      </c>
    </row>
    <row r="407" spans="1:28" x14ac:dyDescent="0.25">
      <c r="A407" t="s">
        <v>929</v>
      </c>
      <c r="B407" t="s">
        <v>930</v>
      </c>
      <c r="C407" s="17">
        <v>44246</v>
      </c>
      <c r="D407" s="7">
        <v>110000</v>
      </c>
      <c r="E407" t="s">
        <v>29</v>
      </c>
      <c r="F407" t="s">
        <v>30</v>
      </c>
      <c r="G407" s="7">
        <v>110000</v>
      </c>
      <c r="H407" s="7">
        <v>71490</v>
      </c>
      <c r="I407" s="12">
        <f>H407/G407*100</f>
        <v>64.990909090909085</v>
      </c>
      <c r="J407" s="12">
        <f t="shared" si="6"/>
        <v>15.211113073424869</v>
      </c>
      <c r="K407" s="7">
        <v>142985</v>
      </c>
      <c r="L407" s="7">
        <v>26530</v>
      </c>
      <c r="M407" s="7">
        <f>G407-L407</f>
        <v>83470</v>
      </c>
      <c r="N407" s="7">
        <v>93915.3203125</v>
      </c>
      <c r="O407" s="22">
        <f>M407/N407</f>
        <v>0.88877937829798637</v>
      </c>
      <c r="P407" s="27">
        <v>934</v>
      </c>
      <c r="Q407" s="32">
        <f>M407/P407</f>
        <v>89.368308351177731</v>
      </c>
      <c r="R407" s="37" t="s">
        <v>880</v>
      </c>
      <c r="S407" s="42">
        <f>ABS(O2406-O407)*100</f>
        <v>44.560775859135504</v>
      </c>
      <c r="T407" t="s">
        <v>32</v>
      </c>
      <c r="V407" s="7">
        <v>25300</v>
      </c>
      <c r="W407" t="s">
        <v>33</v>
      </c>
      <c r="X407" s="17" t="s">
        <v>34</v>
      </c>
      <c r="Z407" t="s">
        <v>877</v>
      </c>
      <c r="AA407">
        <v>407</v>
      </c>
      <c r="AB407">
        <v>65</v>
      </c>
    </row>
    <row r="408" spans="1:28" x14ac:dyDescent="0.25">
      <c r="A408" t="s">
        <v>931</v>
      </c>
      <c r="B408" t="s">
        <v>932</v>
      </c>
      <c r="C408" s="17">
        <v>43755</v>
      </c>
      <c r="D408" s="7">
        <v>170000</v>
      </c>
      <c r="E408" t="s">
        <v>29</v>
      </c>
      <c r="F408" t="s">
        <v>30</v>
      </c>
      <c r="G408" s="7">
        <v>170000</v>
      </c>
      <c r="H408" s="7">
        <v>84850</v>
      </c>
      <c r="I408" s="12">
        <f>H408/G408*100</f>
        <v>49.911764705882355</v>
      </c>
      <c r="J408" s="12">
        <f t="shared" si="6"/>
        <v>0.13196868839813902</v>
      </c>
      <c r="K408" s="7">
        <v>169691</v>
      </c>
      <c r="L408" s="7">
        <v>27135</v>
      </c>
      <c r="M408" s="7">
        <f>G408-L408</f>
        <v>142865</v>
      </c>
      <c r="N408" s="7">
        <v>123961.7421875</v>
      </c>
      <c r="O408" s="22">
        <f>M408/N408</f>
        <v>1.1524926761993037</v>
      </c>
      <c r="P408" s="27">
        <v>1025</v>
      </c>
      <c r="Q408" s="32">
        <f>M408/P408</f>
        <v>139.38048780487804</v>
      </c>
      <c r="R408" s="37" t="s">
        <v>876</v>
      </c>
      <c r="S408" s="42">
        <f>ABS(O2406-O408)*100</f>
        <v>18.189446069003768</v>
      </c>
      <c r="T408" t="s">
        <v>43</v>
      </c>
      <c r="V408" s="7">
        <v>25300</v>
      </c>
      <c r="W408" t="s">
        <v>33</v>
      </c>
      <c r="X408" s="17" t="s">
        <v>34</v>
      </c>
      <c r="Z408" t="s">
        <v>877</v>
      </c>
      <c r="AA408">
        <v>407</v>
      </c>
      <c r="AB408">
        <v>65</v>
      </c>
    </row>
    <row r="409" spans="1:28" x14ac:dyDescent="0.25">
      <c r="A409" t="s">
        <v>933</v>
      </c>
      <c r="B409" t="s">
        <v>934</v>
      </c>
      <c r="C409" s="17">
        <v>44154</v>
      </c>
      <c r="D409" s="7">
        <v>157000</v>
      </c>
      <c r="E409" t="s">
        <v>29</v>
      </c>
      <c r="F409" t="s">
        <v>30</v>
      </c>
      <c r="G409" s="7">
        <v>157000</v>
      </c>
      <c r="H409" s="7">
        <v>72960</v>
      </c>
      <c r="I409" s="12">
        <f>H409/G409*100</f>
        <v>46.471337579617831</v>
      </c>
      <c r="J409" s="12">
        <f t="shared" si="6"/>
        <v>3.3084584378663848</v>
      </c>
      <c r="K409" s="7">
        <v>145922</v>
      </c>
      <c r="L409" s="7">
        <v>26530</v>
      </c>
      <c r="M409" s="7">
        <f>G409-L409</f>
        <v>130470</v>
      </c>
      <c r="N409" s="7">
        <v>96283.8671875</v>
      </c>
      <c r="O409" s="22">
        <f>M409/N409</f>
        <v>1.3550556683180066</v>
      </c>
      <c r="P409" s="27">
        <v>934</v>
      </c>
      <c r="Q409" s="32">
        <f>M409/P409</f>
        <v>139.68950749464668</v>
      </c>
      <c r="R409" s="37" t="s">
        <v>880</v>
      </c>
      <c r="S409" s="42">
        <f>ABS(O2406-O409)*100</f>
        <v>2.0668531428665204</v>
      </c>
      <c r="T409" t="s">
        <v>32</v>
      </c>
      <c r="V409" s="7">
        <v>25300</v>
      </c>
      <c r="W409" t="s">
        <v>33</v>
      </c>
      <c r="X409" s="17" t="s">
        <v>34</v>
      </c>
      <c r="Z409" t="s">
        <v>877</v>
      </c>
      <c r="AA409">
        <v>407</v>
      </c>
      <c r="AB409">
        <v>65</v>
      </c>
    </row>
    <row r="410" spans="1:28" x14ac:dyDescent="0.25">
      <c r="A410" t="s">
        <v>935</v>
      </c>
      <c r="B410" t="s">
        <v>936</v>
      </c>
      <c r="C410" s="17">
        <v>44085</v>
      </c>
      <c r="D410" s="7">
        <v>150000</v>
      </c>
      <c r="E410" t="s">
        <v>29</v>
      </c>
      <c r="F410" t="s">
        <v>30</v>
      </c>
      <c r="G410" s="7">
        <v>150000</v>
      </c>
      <c r="H410" s="7">
        <v>71940</v>
      </c>
      <c r="I410" s="12">
        <f>H410/G410*100</f>
        <v>47.96</v>
      </c>
      <c r="J410" s="12">
        <f t="shared" si="6"/>
        <v>1.8197960174842152</v>
      </c>
      <c r="K410" s="7">
        <v>143874</v>
      </c>
      <c r="L410" s="7">
        <v>27005</v>
      </c>
      <c r="M410" s="7">
        <f>G410-L410</f>
        <v>122995</v>
      </c>
      <c r="N410" s="7">
        <v>94249.1953125</v>
      </c>
      <c r="O410" s="22">
        <f>M410/N410</f>
        <v>1.3049978792093466</v>
      </c>
      <c r="P410" s="27">
        <v>934</v>
      </c>
      <c r="Q410" s="32">
        <f>M410/P410</f>
        <v>131.68629550321199</v>
      </c>
      <c r="R410" s="37" t="s">
        <v>880</v>
      </c>
      <c r="S410" s="42">
        <f>ABS(O2406-O410)*100</f>
        <v>2.9389257679994785</v>
      </c>
      <c r="T410" t="s">
        <v>32</v>
      </c>
      <c r="V410" s="7">
        <v>25300</v>
      </c>
      <c r="W410" t="s">
        <v>33</v>
      </c>
      <c r="X410" s="17" t="s">
        <v>34</v>
      </c>
      <c r="Z410" t="s">
        <v>877</v>
      </c>
      <c r="AA410">
        <v>407</v>
      </c>
      <c r="AB410">
        <v>65</v>
      </c>
    </row>
    <row r="411" spans="1:28" x14ac:dyDescent="0.25">
      <c r="A411" t="s">
        <v>937</v>
      </c>
      <c r="B411" t="s">
        <v>938</v>
      </c>
      <c r="C411" s="17">
        <v>43790</v>
      </c>
      <c r="D411" s="7">
        <v>110000</v>
      </c>
      <c r="E411" t="s">
        <v>29</v>
      </c>
      <c r="F411" t="s">
        <v>30</v>
      </c>
      <c r="G411" s="7">
        <v>110000</v>
      </c>
      <c r="H411" s="7">
        <v>72900</v>
      </c>
      <c r="I411" s="12">
        <f>H411/G411*100</f>
        <v>66.272727272727266</v>
      </c>
      <c r="J411" s="12">
        <f t="shared" si="6"/>
        <v>16.49293125524305</v>
      </c>
      <c r="K411" s="7">
        <v>145807</v>
      </c>
      <c r="L411" s="7">
        <v>26530</v>
      </c>
      <c r="M411" s="7">
        <f>G411-L411</f>
        <v>83470</v>
      </c>
      <c r="N411" s="7">
        <v>96191.1328125</v>
      </c>
      <c r="O411" s="22">
        <f>M411/N411</f>
        <v>0.86775150223777286</v>
      </c>
      <c r="P411" s="27">
        <v>934</v>
      </c>
      <c r="Q411" s="32">
        <f>M411/P411</f>
        <v>89.368308351177731</v>
      </c>
      <c r="R411" s="37" t="s">
        <v>880</v>
      </c>
      <c r="S411" s="42">
        <f>ABS(O2406-O411)*100</f>
        <v>46.663563465156855</v>
      </c>
      <c r="T411" t="s">
        <v>32</v>
      </c>
      <c r="V411" s="7">
        <v>25300</v>
      </c>
      <c r="W411" t="s">
        <v>33</v>
      </c>
      <c r="X411" s="17" t="s">
        <v>34</v>
      </c>
      <c r="Z411" t="s">
        <v>877</v>
      </c>
      <c r="AA411">
        <v>407</v>
      </c>
      <c r="AB411">
        <v>65</v>
      </c>
    </row>
    <row r="412" spans="1:28" x14ac:dyDescent="0.25">
      <c r="A412" t="s">
        <v>939</v>
      </c>
      <c r="B412" t="s">
        <v>940</v>
      </c>
      <c r="C412" s="17">
        <v>43754</v>
      </c>
      <c r="D412" s="7">
        <v>134900</v>
      </c>
      <c r="E412" t="s">
        <v>29</v>
      </c>
      <c r="F412" t="s">
        <v>30</v>
      </c>
      <c r="G412" s="7">
        <v>134900</v>
      </c>
      <c r="H412" s="7">
        <v>70370</v>
      </c>
      <c r="I412" s="12">
        <f>H412/G412*100</f>
        <v>52.164566345441067</v>
      </c>
      <c r="J412" s="12">
        <f t="shared" si="6"/>
        <v>2.3847703279568506</v>
      </c>
      <c r="K412" s="7">
        <v>140737</v>
      </c>
      <c r="L412" s="7">
        <v>27005</v>
      </c>
      <c r="M412" s="7">
        <f>G412-L412</f>
        <v>107895</v>
      </c>
      <c r="N412" s="7">
        <v>91719.3515625</v>
      </c>
      <c r="O412" s="22">
        <f>M412/N412</f>
        <v>1.1763602572623673</v>
      </c>
      <c r="P412" s="27">
        <v>934</v>
      </c>
      <c r="Q412" s="32">
        <f>M412/P412</f>
        <v>115.51927194860814</v>
      </c>
      <c r="R412" s="37" t="s">
        <v>880</v>
      </c>
      <c r="S412" s="42">
        <f>ABS(O2406-O412)*100</f>
        <v>15.802687962697416</v>
      </c>
      <c r="T412" t="s">
        <v>32</v>
      </c>
      <c r="V412" s="7">
        <v>25300</v>
      </c>
      <c r="W412" t="s">
        <v>33</v>
      </c>
      <c r="X412" s="17" t="s">
        <v>34</v>
      </c>
      <c r="Z412" t="s">
        <v>877</v>
      </c>
      <c r="AA412">
        <v>407</v>
      </c>
      <c r="AB412">
        <v>65</v>
      </c>
    </row>
    <row r="413" spans="1:28" x14ac:dyDescent="0.25">
      <c r="A413" t="s">
        <v>941</v>
      </c>
      <c r="B413" t="s">
        <v>942</v>
      </c>
      <c r="C413" s="17">
        <v>43595</v>
      </c>
      <c r="D413" s="7">
        <v>700000</v>
      </c>
      <c r="E413" t="s">
        <v>331</v>
      </c>
      <c r="F413" t="s">
        <v>30</v>
      </c>
      <c r="G413" s="7">
        <v>700000</v>
      </c>
      <c r="H413" s="7">
        <v>384560</v>
      </c>
      <c r="I413" s="12">
        <f>H413/G413*100</f>
        <v>54.937142857142859</v>
      </c>
      <c r="J413" s="12">
        <f t="shared" si="6"/>
        <v>5.1573468396586435</v>
      </c>
      <c r="K413" s="7">
        <v>769110</v>
      </c>
      <c r="L413" s="7">
        <v>135377</v>
      </c>
      <c r="M413" s="7">
        <f>G413-L413</f>
        <v>564623</v>
      </c>
      <c r="N413" s="7">
        <v>1005925.375</v>
      </c>
      <c r="O413" s="22">
        <f>M413/N413</f>
        <v>0.56129710417137058</v>
      </c>
      <c r="P413" s="27">
        <v>4123</v>
      </c>
      <c r="Q413" s="32">
        <f>M413/P413</f>
        <v>136.94470046082949</v>
      </c>
      <c r="R413" s="37" t="s">
        <v>943</v>
      </c>
      <c r="S413" s="42">
        <f>ABS(O2406-O413)*100</f>
        <v>77.309003271797081</v>
      </c>
      <c r="T413" t="s">
        <v>32</v>
      </c>
      <c r="V413" s="7">
        <v>105000</v>
      </c>
      <c r="W413" t="s">
        <v>33</v>
      </c>
      <c r="X413" s="17" t="s">
        <v>34</v>
      </c>
      <c r="Z413" t="s">
        <v>944</v>
      </c>
      <c r="AA413">
        <v>401</v>
      </c>
      <c r="AB413">
        <v>94</v>
      </c>
    </row>
    <row r="414" spans="1:28" x14ac:dyDescent="0.25">
      <c r="A414" t="s">
        <v>945</v>
      </c>
      <c r="B414" t="s">
        <v>946</v>
      </c>
      <c r="C414" s="17">
        <v>44035</v>
      </c>
      <c r="D414" s="7">
        <v>700000</v>
      </c>
      <c r="E414" t="s">
        <v>331</v>
      </c>
      <c r="F414" t="s">
        <v>30</v>
      </c>
      <c r="G414" s="7">
        <v>700000</v>
      </c>
      <c r="H414" s="7">
        <v>308370</v>
      </c>
      <c r="I414" s="12">
        <f>H414/G414*100</f>
        <v>44.052857142857142</v>
      </c>
      <c r="J414" s="12">
        <f t="shared" si="6"/>
        <v>5.7269388746270735</v>
      </c>
      <c r="K414" s="7">
        <v>616731</v>
      </c>
      <c r="L414" s="7">
        <v>116513</v>
      </c>
      <c r="M414" s="7">
        <f>G414-L414</f>
        <v>583487</v>
      </c>
      <c r="N414" s="7">
        <v>793996.8125</v>
      </c>
      <c r="O414" s="22">
        <f>M414/N414</f>
        <v>0.73487322721462434</v>
      </c>
      <c r="P414" s="27">
        <v>3703</v>
      </c>
      <c r="Q414" s="32">
        <f>M414/P414</f>
        <v>157.57142857142858</v>
      </c>
      <c r="R414" s="37" t="s">
        <v>943</v>
      </c>
      <c r="S414" s="42">
        <f>ABS(O2406-O414)*100</f>
        <v>59.95139096747171</v>
      </c>
      <c r="T414" t="s">
        <v>32</v>
      </c>
      <c r="V414" s="7">
        <v>105000</v>
      </c>
      <c r="W414" t="s">
        <v>33</v>
      </c>
      <c r="X414" s="17" t="s">
        <v>34</v>
      </c>
      <c r="Z414" t="s">
        <v>944</v>
      </c>
      <c r="AA414">
        <v>401</v>
      </c>
      <c r="AB414">
        <v>94</v>
      </c>
    </row>
    <row r="415" spans="1:28" x14ac:dyDescent="0.25">
      <c r="A415" t="s">
        <v>947</v>
      </c>
      <c r="B415" t="s">
        <v>948</v>
      </c>
      <c r="C415" s="17">
        <v>43607</v>
      </c>
      <c r="D415" s="7">
        <v>363000</v>
      </c>
      <c r="E415" t="s">
        <v>29</v>
      </c>
      <c r="F415" t="s">
        <v>30</v>
      </c>
      <c r="G415" s="7">
        <v>363000</v>
      </c>
      <c r="H415" s="7">
        <v>190150</v>
      </c>
      <c r="I415" s="12">
        <f>H415/G415*100</f>
        <v>52.382920110192835</v>
      </c>
      <c r="J415" s="12">
        <f t="shared" si="6"/>
        <v>2.6031240927086188</v>
      </c>
      <c r="K415" s="7">
        <v>380298</v>
      </c>
      <c r="L415" s="7">
        <v>71918</v>
      </c>
      <c r="M415" s="7">
        <f>G415-L415</f>
        <v>291082</v>
      </c>
      <c r="N415" s="7">
        <v>367119.0625</v>
      </c>
      <c r="O415" s="22">
        <f>M415/N415</f>
        <v>0.79288173710674581</v>
      </c>
      <c r="P415" s="27">
        <v>3172</v>
      </c>
      <c r="Q415" s="32">
        <f>M415/P415</f>
        <v>91.766078184110967</v>
      </c>
      <c r="R415" s="37" t="s">
        <v>949</v>
      </c>
      <c r="S415" s="42">
        <f>ABS(O2406-O415)*100</f>
        <v>54.150539978259559</v>
      </c>
      <c r="T415" t="s">
        <v>32</v>
      </c>
      <c r="V415" s="7">
        <v>62790</v>
      </c>
      <c r="W415" t="s">
        <v>33</v>
      </c>
      <c r="X415" s="17" t="s">
        <v>34</v>
      </c>
      <c r="Z415" t="s">
        <v>950</v>
      </c>
      <c r="AA415">
        <v>401</v>
      </c>
      <c r="AB415">
        <v>68</v>
      </c>
    </row>
    <row r="416" spans="1:28" x14ac:dyDescent="0.25">
      <c r="A416" t="s">
        <v>951</v>
      </c>
      <c r="B416" t="s">
        <v>952</v>
      </c>
      <c r="C416" s="17">
        <v>44259</v>
      </c>
      <c r="D416" s="7">
        <v>487000</v>
      </c>
      <c r="E416" t="s">
        <v>29</v>
      </c>
      <c r="F416" t="s">
        <v>30</v>
      </c>
      <c r="G416" s="7">
        <v>487000</v>
      </c>
      <c r="H416" s="7">
        <v>218160</v>
      </c>
      <c r="I416" s="12">
        <f>H416/G416*100</f>
        <v>44.79671457905544</v>
      </c>
      <c r="J416" s="12">
        <f t="shared" si="6"/>
        <v>4.9830814384287763</v>
      </c>
      <c r="K416" s="7">
        <v>436326</v>
      </c>
      <c r="L416" s="7">
        <v>106227</v>
      </c>
      <c r="M416" s="7">
        <f>G416-L416</f>
        <v>380773</v>
      </c>
      <c r="N416" s="7">
        <v>507844.625</v>
      </c>
      <c r="O416" s="22">
        <f>M416/N416</f>
        <v>0.74978247529940878</v>
      </c>
      <c r="P416" s="27">
        <v>3223</v>
      </c>
      <c r="Q416" s="32">
        <f>M416/P416</f>
        <v>118.14241390009308</v>
      </c>
      <c r="R416" s="37" t="s">
        <v>953</v>
      </c>
      <c r="S416" s="42">
        <f>ABS(O2406-O416)*100</f>
        <v>58.460466158993263</v>
      </c>
      <c r="T416" t="s">
        <v>32</v>
      </c>
      <c r="V416" s="7">
        <v>90000</v>
      </c>
      <c r="W416" t="s">
        <v>33</v>
      </c>
      <c r="X416" s="17" t="s">
        <v>34</v>
      </c>
      <c r="Z416" t="s">
        <v>954</v>
      </c>
      <c r="AA416">
        <v>401</v>
      </c>
      <c r="AB416">
        <v>80</v>
      </c>
    </row>
    <row r="417" spans="1:28" x14ac:dyDescent="0.25">
      <c r="A417" t="s">
        <v>955</v>
      </c>
      <c r="B417" t="s">
        <v>956</v>
      </c>
      <c r="C417" s="17">
        <v>43658</v>
      </c>
      <c r="D417" s="7">
        <v>369000</v>
      </c>
      <c r="E417" t="s">
        <v>29</v>
      </c>
      <c r="F417" t="s">
        <v>30</v>
      </c>
      <c r="G417" s="7">
        <v>369000</v>
      </c>
      <c r="H417" s="7">
        <v>216600</v>
      </c>
      <c r="I417" s="12">
        <f>H417/G417*100</f>
        <v>58.699186991869922</v>
      </c>
      <c r="J417" s="12">
        <f t="shared" si="6"/>
        <v>8.9193909743857063</v>
      </c>
      <c r="K417" s="7">
        <v>433201</v>
      </c>
      <c r="L417" s="7">
        <v>75512</v>
      </c>
      <c r="M417" s="7">
        <f>G417-L417</f>
        <v>293488</v>
      </c>
      <c r="N417" s="7">
        <v>425820.25</v>
      </c>
      <c r="O417" s="22">
        <f>M417/N417</f>
        <v>0.68922978651203182</v>
      </c>
      <c r="P417" s="27">
        <v>3221</v>
      </c>
      <c r="Q417" s="32">
        <f>M417/P417</f>
        <v>91.117044396150263</v>
      </c>
      <c r="R417" s="37" t="s">
        <v>949</v>
      </c>
      <c r="S417" s="42">
        <f>ABS(O2406-O417)*100</f>
        <v>64.515735037730963</v>
      </c>
      <c r="T417" t="s">
        <v>32</v>
      </c>
      <c r="V417" s="7">
        <v>67275</v>
      </c>
      <c r="W417" t="s">
        <v>33</v>
      </c>
      <c r="X417" s="17" t="s">
        <v>34</v>
      </c>
      <c r="Z417" t="s">
        <v>950</v>
      </c>
      <c r="AA417">
        <v>401</v>
      </c>
      <c r="AB417">
        <v>69</v>
      </c>
    </row>
    <row r="418" spans="1:28" x14ac:dyDescent="0.25">
      <c r="A418" t="s">
        <v>957</v>
      </c>
      <c r="B418" t="s">
        <v>958</v>
      </c>
      <c r="C418" s="17">
        <v>44201</v>
      </c>
      <c r="D418" s="7">
        <v>455000</v>
      </c>
      <c r="E418" t="s">
        <v>29</v>
      </c>
      <c r="F418" t="s">
        <v>30</v>
      </c>
      <c r="G418" s="7">
        <v>455000</v>
      </c>
      <c r="H418" s="7">
        <v>195690</v>
      </c>
      <c r="I418" s="12">
        <f>H418/G418*100</f>
        <v>43.008791208791209</v>
      </c>
      <c r="J418" s="12">
        <f t="shared" si="6"/>
        <v>6.7710048086930072</v>
      </c>
      <c r="K418" s="7">
        <v>391384</v>
      </c>
      <c r="L418" s="7">
        <v>72365</v>
      </c>
      <c r="M418" s="7">
        <f>G418-L418</f>
        <v>382635</v>
      </c>
      <c r="N418" s="7">
        <v>379784.53125</v>
      </c>
      <c r="O418" s="22">
        <f>M418/N418</f>
        <v>1.0075054893379098</v>
      </c>
      <c r="P418" s="27">
        <v>2976</v>
      </c>
      <c r="Q418" s="32">
        <f>M418/P418</f>
        <v>128.57358870967741</v>
      </c>
      <c r="R418" s="37" t="s">
        <v>949</v>
      </c>
      <c r="S418" s="42">
        <f>ABS(O2406-O418)*100</f>
        <v>32.688164755143156</v>
      </c>
      <c r="T418" t="s">
        <v>959</v>
      </c>
      <c r="V418" s="7">
        <v>67275</v>
      </c>
      <c r="W418" t="s">
        <v>33</v>
      </c>
      <c r="X418" s="17" t="s">
        <v>34</v>
      </c>
      <c r="Z418" t="s">
        <v>950</v>
      </c>
      <c r="AA418">
        <v>401</v>
      </c>
      <c r="AB418">
        <v>70</v>
      </c>
    </row>
    <row r="419" spans="1:28" x14ac:dyDescent="0.25">
      <c r="A419" t="s">
        <v>960</v>
      </c>
      <c r="B419" t="s">
        <v>961</v>
      </c>
      <c r="C419" s="17">
        <v>43626</v>
      </c>
      <c r="D419" s="7">
        <v>440000</v>
      </c>
      <c r="E419" t="s">
        <v>29</v>
      </c>
      <c r="F419" t="s">
        <v>30</v>
      </c>
      <c r="G419" s="7">
        <v>440000</v>
      </c>
      <c r="H419" s="7">
        <v>219880</v>
      </c>
      <c r="I419" s="12">
        <f>H419/G419*100</f>
        <v>49.972727272727276</v>
      </c>
      <c r="J419" s="12">
        <f t="shared" si="6"/>
        <v>0.19293125524306021</v>
      </c>
      <c r="K419" s="7">
        <v>439754</v>
      </c>
      <c r="L419" s="7">
        <v>82211</v>
      </c>
      <c r="M419" s="7">
        <f>G419-L419</f>
        <v>357789</v>
      </c>
      <c r="N419" s="7">
        <v>425646.4375</v>
      </c>
      <c r="O419" s="22">
        <f>M419/N419</f>
        <v>0.84057792683863353</v>
      </c>
      <c r="P419" s="27">
        <v>3008</v>
      </c>
      <c r="Q419" s="32">
        <f>M419/P419</f>
        <v>118.94581117021276</v>
      </c>
      <c r="R419" s="37" t="s">
        <v>949</v>
      </c>
      <c r="S419" s="42">
        <f>ABS(O2406-O419)*100</f>
        <v>49.380921005070789</v>
      </c>
      <c r="T419" t="s">
        <v>32</v>
      </c>
      <c r="V419" s="7">
        <v>71760</v>
      </c>
      <c r="W419" t="s">
        <v>33</v>
      </c>
      <c r="X419" s="17" t="s">
        <v>34</v>
      </c>
      <c r="Z419" t="s">
        <v>950</v>
      </c>
      <c r="AA419">
        <v>401</v>
      </c>
      <c r="AB419">
        <v>72</v>
      </c>
    </row>
    <row r="420" spans="1:28" x14ac:dyDescent="0.25">
      <c r="A420" t="s">
        <v>962</v>
      </c>
      <c r="B420" t="s">
        <v>963</v>
      </c>
      <c r="C420" s="17">
        <v>44049</v>
      </c>
      <c r="D420" s="7">
        <v>432000</v>
      </c>
      <c r="E420" t="s">
        <v>29</v>
      </c>
      <c r="F420" t="s">
        <v>30</v>
      </c>
      <c r="G420" s="7">
        <v>432000</v>
      </c>
      <c r="H420" s="7">
        <v>213380</v>
      </c>
      <c r="I420" s="12">
        <f>H420/G420*100</f>
        <v>49.393518518518519</v>
      </c>
      <c r="J420" s="12">
        <f t="shared" si="6"/>
        <v>0.38627749896569696</v>
      </c>
      <c r="K420" s="7">
        <v>426768</v>
      </c>
      <c r="L420" s="7">
        <v>78187</v>
      </c>
      <c r="M420" s="7">
        <f>G420-L420</f>
        <v>353813</v>
      </c>
      <c r="N420" s="7">
        <v>414977.375</v>
      </c>
      <c r="O420" s="22">
        <f>M420/N420</f>
        <v>0.85260792832380317</v>
      </c>
      <c r="P420" s="27">
        <v>3340</v>
      </c>
      <c r="Q420" s="32">
        <f>M420/P420</f>
        <v>105.93203592814372</v>
      </c>
      <c r="R420" s="37" t="s">
        <v>949</v>
      </c>
      <c r="S420" s="42">
        <f>ABS(O2406-O420)*100</f>
        <v>48.177920856553826</v>
      </c>
      <c r="T420" t="s">
        <v>32</v>
      </c>
      <c r="V420" s="7">
        <v>71760</v>
      </c>
      <c r="W420" t="s">
        <v>33</v>
      </c>
      <c r="X420" s="17" t="s">
        <v>34</v>
      </c>
      <c r="Z420" t="s">
        <v>950</v>
      </c>
      <c r="AA420">
        <v>401</v>
      </c>
      <c r="AB420">
        <v>72</v>
      </c>
    </row>
    <row r="421" spans="1:28" x14ac:dyDescent="0.25">
      <c r="A421" t="s">
        <v>964</v>
      </c>
      <c r="B421" t="s">
        <v>965</v>
      </c>
      <c r="C421" s="17">
        <v>44106</v>
      </c>
      <c r="D421" s="7">
        <v>410000</v>
      </c>
      <c r="E421" t="s">
        <v>29</v>
      </c>
      <c r="F421" t="s">
        <v>30</v>
      </c>
      <c r="G421" s="7">
        <v>410000</v>
      </c>
      <c r="H421" s="7">
        <v>174760</v>
      </c>
      <c r="I421" s="12">
        <f>H421/G421*100</f>
        <v>42.62439024390244</v>
      </c>
      <c r="J421" s="12">
        <f t="shared" si="6"/>
        <v>7.1554057735817764</v>
      </c>
      <c r="K421" s="7">
        <v>349510</v>
      </c>
      <c r="L421" s="7">
        <v>78572</v>
      </c>
      <c r="M421" s="7">
        <f>G421-L421</f>
        <v>331428</v>
      </c>
      <c r="N421" s="7">
        <v>322545.25</v>
      </c>
      <c r="O421" s="22">
        <f>M421/N421</f>
        <v>1.0275395467767701</v>
      </c>
      <c r="P421" s="27">
        <v>2964</v>
      </c>
      <c r="Q421" s="32">
        <f>M421/P421</f>
        <v>111.81781376518218</v>
      </c>
      <c r="R421" s="37" t="s">
        <v>949</v>
      </c>
      <c r="S421" s="42">
        <f>ABS(O2406-O421)*100</f>
        <v>30.684759011257135</v>
      </c>
      <c r="T421" t="s">
        <v>32</v>
      </c>
      <c r="V421" s="7">
        <v>71760</v>
      </c>
      <c r="W421" t="s">
        <v>33</v>
      </c>
      <c r="X421" s="17" t="s">
        <v>34</v>
      </c>
      <c r="Z421" t="s">
        <v>950</v>
      </c>
      <c r="AA421">
        <v>401</v>
      </c>
      <c r="AB421">
        <v>64</v>
      </c>
    </row>
    <row r="422" spans="1:28" x14ac:dyDescent="0.25">
      <c r="A422" t="s">
        <v>966</v>
      </c>
      <c r="B422" t="s">
        <v>967</v>
      </c>
      <c r="C422" s="17">
        <v>43700</v>
      </c>
      <c r="D422" s="7">
        <v>340000</v>
      </c>
      <c r="E422" t="s">
        <v>29</v>
      </c>
      <c r="F422" t="s">
        <v>30</v>
      </c>
      <c r="G422" s="7">
        <v>340000</v>
      </c>
      <c r="H422" s="7">
        <v>183820</v>
      </c>
      <c r="I422" s="12">
        <f>H422/G422*100</f>
        <v>54.064705882352939</v>
      </c>
      <c r="J422" s="12">
        <f t="shared" si="6"/>
        <v>4.2849098648687232</v>
      </c>
      <c r="K422" s="7">
        <v>367631</v>
      </c>
      <c r="L422" s="7">
        <v>80727</v>
      </c>
      <c r="M422" s="7">
        <f>G422-L422</f>
        <v>259273</v>
      </c>
      <c r="N422" s="7">
        <v>341552.375</v>
      </c>
      <c r="O422" s="22">
        <f>M422/N422</f>
        <v>0.75910173366529798</v>
      </c>
      <c r="P422" s="27">
        <v>2950</v>
      </c>
      <c r="Q422" s="32">
        <f>M422/P422</f>
        <v>87.889152542372884</v>
      </c>
      <c r="R422" s="37" t="s">
        <v>949</v>
      </c>
      <c r="S422" s="42">
        <f>ABS(O2406-O422)*100</f>
        <v>57.528540322404339</v>
      </c>
      <c r="T422" t="s">
        <v>32</v>
      </c>
      <c r="V422" s="7">
        <v>71760</v>
      </c>
      <c r="W422" t="s">
        <v>33</v>
      </c>
      <c r="X422" s="17" t="s">
        <v>34</v>
      </c>
      <c r="Z422" t="s">
        <v>950</v>
      </c>
      <c r="AA422">
        <v>401</v>
      </c>
      <c r="AB422">
        <v>64</v>
      </c>
    </row>
    <row r="423" spans="1:28" x14ac:dyDescent="0.25">
      <c r="A423" t="s">
        <v>968</v>
      </c>
      <c r="B423" t="s">
        <v>969</v>
      </c>
      <c r="C423" s="17">
        <v>43748</v>
      </c>
      <c r="D423" s="7">
        <v>364000</v>
      </c>
      <c r="E423" t="s">
        <v>29</v>
      </c>
      <c r="F423" t="s">
        <v>30</v>
      </c>
      <c r="G423" s="7">
        <v>364000</v>
      </c>
      <c r="H423" s="7">
        <v>188410</v>
      </c>
      <c r="I423" s="12">
        <f>H423/G423*100</f>
        <v>51.760989010989015</v>
      </c>
      <c r="J423" s="12">
        <f t="shared" si="6"/>
        <v>1.9811929935047985</v>
      </c>
      <c r="K423" s="7">
        <v>376828</v>
      </c>
      <c r="L423" s="7">
        <v>80116</v>
      </c>
      <c r="M423" s="7">
        <f>G423-L423</f>
        <v>283884</v>
      </c>
      <c r="N423" s="7">
        <v>353228.5625</v>
      </c>
      <c r="O423" s="22">
        <f>M423/N423</f>
        <v>0.80368359226329555</v>
      </c>
      <c r="P423" s="27">
        <v>2809</v>
      </c>
      <c r="Q423" s="32">
        <f>M423/P423</f>
        <v>101.062299750801</v>
      </c>
      <c r="R423" s="37" t="s">
        <v>949</v>
      </c>
      <c r="S423" s="42">
        <f>ABS(O2406-O423)*100</f>
        <v>53.070354462604584</v>
      </c>
      <c r="T423" t="s">
        <v>32</v>
      </c>
      <c r="V423" s="7">
        <v>71760</v>
      </c>
      <c r="W423" t="s">
        <v>33</v>
      </c>
      <c r="X423" s="17" t="s">
        <v>34</v>
      </c>
      <c r="Z423" t="s">
        <v>950</v>
      </c>
      <c r="AA423">
        <v>401</v>
      </c>
      <c r="AB423">
        <v>68</v>
      </c>
    </row>
    <row r="424" spans="1:28" x14ac:dyDescent="0.25">
      <c r="A424" t="s">
        <v>970</v>
      </c>
      <c r="B424" t="s">
        <v>971</v>
      </c>
      <c r="C424" s="17">
        <v>44152</v>
      </c>
      <c r="D424" s="7">
        <v>390000</v>
      </c>
      <c r="E424" t="s">
        <v>29</v>
      </c>
      <c r="F424" t="s">
        <v>30</v>
      </c>
      <c r="G424" s="7">
        <v>390000</v>
      </c>
      <c r="H424" s="7">
        <v>179980</v>
      </c>
      <c r="I424" s="12">
        <f>H424/G424*100</f>
        <v>46.148717948717952</v>
      </c>
      <c r="J424" s="12">
        <f t="shared" si="6"/>
        <v>3.6310780687662643</v>
      </c>
      <c r="K424" s="7">
        <v>359950</v>
      </c>
      <c r="L424" s="7">
        <v>69797</v>
      </c>
      <c r="M424" s="7">
        <f>G424-L424</f>
        <v>320203</v>
      </c>
      <c r="N424" s="7">
        <v>345420.25</v>
      </c>
      <c r="O424" s="22">
        <f>M424/N424</f>
        <v>0.92699544974563597</v>
      </c>
      <c r="P424" s="27">
        <v>2944</v>
      </c>
      <c r="Q424" s="32">
        <f>M424/P424</f>
        <v>108.76460597826087</v>
      </c>
      <c r="R424" s="37" t="s">
        <v>949</v>
      </c>
      <c r="S424" s="42">
        <f>ABS(O2406-O424)*100</f>
        <v>40.739168714370543</v>
      </c>
      <c r="T424" t="s">
        <v>32</v>
      </c>
      <c r="V424" s="7">
        <v>62790</v>
      </c>
      <c r="W424" t="s">
        <v>33</v>
      </c>
      <c r="X424" s="17" t="s">
        <v>34</v>
      </c>
      <c r="Z424" t="s">
        <v>950</v>
      </c>
      <c r="AA424">
        <v>401</v>
      </c>
      <c r="AB424">
        <v>69</v>
      </c>
    </row>
    <row r="425" spans="1:28" x14ac:dyDescent="0.25">
      <c r="A425" t="s">
        <v>972</v>
      </c>
      <c r="B425" t="s">
        <v>973</v>
      </c>
      <c r="C425" s="17">
        <v>43738</v>
      </c>
      <c r="D425" s="7">
        <v>335000</v>
      </c>
      <c r="E425" t="s">
        <v>29</v>
      </c>
      <c r="F425" t="s">
        <v>30</v>
      </c>
      <c r="G425" s="7">
        <v>335000</v>
      </c>
      <c r="H425" s="7">
        <v>161270</v>
      </c>
      <c r="I425" s="12">
        <f>H425/G425*100</f>
        <v>48.140298507462688</v>
      </c>
      <c r="J425" s="12">
        <f t="shared" si="6"/>
        <v>1.6394975100215277</v>
      </c>
      <c r="K425" s="7">
        <v>322531</v>
      </c>
      <c r="L425" s="7">
        <v>57428</v>
      </c>
      <c r="M425" s="7">
        <f>G425-L425</f>
        <v>277572</v>
      </c>
      <c r="N425" s="7">
        <v>327287.65625</v>
      </c>
      <c r="O425" s="22">
        <f>M425/N425</f>
        <v>0.8480979795583109</v>
      </c>
      <c r="P425" s="27">
        <v>2352</v>
      </c>
      <c r="Q425" s="32">
        <f>M425/P425</f>
        <v>118.01530612244898</v>
      </c>
      <c r="R425" s="37" t="s">
        <v>974</v>
      </c>
      <c r="S425" s="42">
        <f>ABS(O2406-O425)*100</f>
        <v>48.628915733103049</v>
      </c>
      <c r="T425" t="s">
        <v>32</v>
      </c>
      <c r="V425" s="7">
        <v>54840</v>
      </c>
      <c r="W425" t="s">
        <v>33</v>
      </c>
      <c r="X425" s="17" t="s">
        <v>34</v>
      </c>
      <c r="Z425" t="s">
        <v>975</v>
      </c>
      <c r="AA425">
        <v>407</v>
      </c>
      <c r="AB425">
        <v>66</v>
      </c>
    </row>
    <row r="426" spans="1:28" x14ac:dyDescent="0.25">
      <c r="A426" t="s">
        <v>976</v>
      </c>
      <c r="B426" t="s">
        <v>977</v>
      </c>
      <c r="C426" s="17">
        <v>43936</v>
      </c>
      <c r="D426" s="7">
        <v>296000</v>
      </c>
      <c r="E426" t="s">
        <v>29</v>
      </c>
      <c r="F426" t="s">
        <v>30</v>
      </c>
      <c r="G426" s="7">
        <v>296000</v>
      </c>
      <c r="H426" s="7">
        <v>161190</v>
      </c>
      <c r="I426" s="12">
        <f>H426/G426*100</f>
        <v>54.456081081081074</v>
      </c>
      <c r="J426" s="12">
        <f t="shared" si="6"/>
        <v>4.6762850635968576</v>
      </c>
      <c r="K426" s="7">
        <v>322387</v>
      </c>
      <c r="L426" s="7">
        <v>57428</v>
      </c>
      <c r="M426" s="7">
        <f>G426-L426</f>
        <v>238572</v>
      </c>
      <c r="N426" s="7">
        <v>327109.875</v>
      </c>
      <c r="O426" s="22">
        <f>M426/N426</f>
        <v>0.72933291909943099</v>
      </c>
      <c r="P426" s="27">
        <v>2158</v>
      </c>
      <c r="Q426" s="32">
        <f>M426/P426</f>
        <v>110.55236329935126</v>
      </c>
      <c r="R426" s="37" t="s">
        <v>974</v>
      </c>
      <c r="S426" s="42">
        <f>ABS(O2406-O426)*100</f>
        <v>60.505421778991042</v>
      </c>
      <c r="T426" t="s">
        <v>32</v>
      </c>
      <c r="V426" s="7">
        <v>54840</v>
      </c>
      <c r="W426" t="s">
        <v>33</v>
      </c>
      <c r="X426" s="17" t="s">
        <v>34</v>
      </c>
      <c r="Z426" t="s">
        <v>975</v>
      </c>
      <c r="AA426">
        <v>407</v>
      </c>
      <c r="AB426">
        <v>66</v>
      </c>
    </row>
    <row r="427" spans="1:28" x14ac:dyDescent="0.25">
      <c r="A427" t="s">
        <v>978</v>
      </c>
      <c r="B427" t="s">
        <v>979</v>
      </c>
      <c r="C427" s="17">
        <v>43921</v>
      </c>
      <c r="D427" s="7">
        <v>325000</v>
      </c>
      <c r="E427" t="s">
        <v>29</v>
      </c>
      <c r="F427" t="s">
        <v>30</v>
      </c>
      <c r="G427" s="7">
        <v>325000</v>
      </c>
      <c r="H427" s="7">
        <v>155370</v>
      </c>
      <c r="I427" s="12">
        <f>H427/G427*100</f>
        <v>47.806153846153848</v>
      </c>
      <c r="J427" s="12">
        <f t="shared" si="6"/>
        <v>1.9736421713303685</v>
      </c>
      <c r="K427" s="7">
        <v>310747</v>
      </c>
      <c r="L427" s="7">
        <v>57428</v>
      </c>
      <c r="M427" s="7">
        <f>G427-L427</f>
        <v>267572</v>
      </c>
      <c r="N427" s="7">
        <v>312739.5</v>
      </c>
      <c r="O427" s="22">
        <f>M427/N427</f>
        <v>0.85557468755945443</v>
      </c>
      <c r="P427" s="27">
        <v>1862</v>
      </c>
      <c r="Q427" s="32">
        <f>M427/P427</f>
        <v>143.70139634801288</v>
      </c>
      <c r="R427" s="37" t="s">
        <v>974</v>
      </c>
      <c r="S427" s="42">
        <f>ABS(O2406-O427)*100</f>
        <v>47.8812449329887</v>
      </c>
      <c r="T427" t="s">
        <v>43</v>
      </c>
      <c r="V427" s="7">
        <v>54840</v>
      </c>
      <c r="W427" t="s">
        <v>33</v>
      </c>
      <c r="X427" s="17" t="s">
        <v>34</v>
      </c>
      <c r="Z427" t="s">
        <v>975</v>
      </c>
      <c r="AA427">
        <v>407</v>
      </c>
      <c r="AB427">
        <v>66</v>
      </c>
    </row>
    <row r="428" spans="1:28" x14ac:dyDescent="0.25">
      <c r="A428" t="s">
        <v>980</v>
      </c>
      <c r="B428" t="s">
        <v>981</v>
      </c>
      <c r="C428" s="17">
        <v>43713</v>
      </c>
      <c r="D428" s="7">
        <v>300000</v>
      </c>
      <c r="E428" t="s">
        <v>29</v>
      </c>
      <c r="F428" t="s">
        <v>30</v>
      </c>
      <c r="G428" s="7">
        <v>300000</v>
      </c>
      <c r="H428" s="7">
        <v>144070</v>
      </c>
      <c r="I428" s="12">
        <f>H428/G428*100</f>
        <v>48.023333333333333</v>
      </c>
      <c r="J428" s="12">
        <f t="shared" si="6"/>
        <v>1.7564626841508826</v>
      </c>
      <c r="K428" s="7">
        <v>288131</v>
      </c>
      <c r="L428" s="7">
        <v>57428</v>
      </c>
      <c r="M428" s="7">
        <f>G428-L428</f>
        <v>242572</v>
      </c>
      <c r="N428" s="7">
        <v>284818.53125</v>
      </c>
      <c r="O428" s="22">
        <f>M428/N428</f>
        <v>0.85167211183699976</v>
      </c>
      <c r="P428" s="27">
        <v>1862</v>
      </c>
      <c r="Q428" s="32">
        <f>M428/P428</f>
        <v>130.27497314715359</v>
      </c>
      <c r="R428" s="37" t="s">
        <v>974</v>
      </c>
      <c r="S428" s="42">
        <f>ABS(O2406-O428)*100</f>
        <v>48.271502505234167</v>
      </c>
      <c r="T428" t="s">
        <v>43</v>
      </c>
      <c r="V428" s="7">
        <v>54840</v>
      </c>
      <c r="W428" t="s">
        <v>33</v>
      </c>
      <c r="X428" s="17" t="s">
        <v>34</v>
      </c>
      <c r="Z428" t="s">
        <v>975</v>
      </c>
      <c r="AA428">
        <v>407</v>
      </c>
      <c r="AB428">
        <v>67</v>
      </c>
    </row>
    <row r="429" spans="1:28" x14ac:dyDescent="0.25">
      <c r="A429" t="s">
        <v>982</v>
      </c>
      <c r="B429" t="s">
        <v>983</v>
      </c>
      <c r="C429" s="17">
        <v>43621</v>
      </c>
      <c r="D429" s="7">
        <v>300000</v>
      </c>
      <c r="E429" t="s">
        <v>29</v>
      </c>
      <c r="F429" t="s">
        <v>30</v>
      </c>
      <c r="G429" s="7">
        <v>300000</v>
      </c>
      <c r="H429" s="7">
        <v>157950</v>
      </c>
      <c r="I429" s="12">
        <f>H429/G429*100</f>
        <v>52.65</v>
      </c>
      <c r="J429" s="12">
        <f t="shared" si="6"/>
        <v>2.8702039825157826</v>
      </c>
      <c r="K429" s="7">
        <v>315908</v>
      </c>
      <c r="L429" s="7">
        <v>57428</v>
      </c>
      <c r="M429" s="7">
        <f>G429-L429</f>
        <v>242572</v>
      </c>
      <c r="N429" s="7">
        <v>319111.125</v>
      </c>
      <c r="O429" s="22">
        <f>M429/N429</f>
        <v>0.76014899198515873</v>
      </c>
      <c r="P429" s="27">
        <v>2158</v>
      </c>
      <c r="Q429" s="32">
        <f>M429/P429</f>
        <v>112.40593141797962</v>
      </c>
      <c r="R429" s="37" t="s">
        <v>974</v>
      </c>
      <c r="S429" s="42">
        <f>ABS(O2406-O429)*100</f>
        <v>57.423814490418266</v>
      </c>
      <c r="T429" t="s">
        <v>32</v>
      </c>
      <c r="V429" s="7">
        <v>54840</v>
      </c>
      <c r="W429" t="s">
        <v>33</v>
      </c>
      <c r="X429" s="17" t="s">
        <v>34</v>
      </c>
      <c r="Z429" t="s">
        <v>975</v>
      </c>
      <c r="AA429">
        <v>407</v>
      </c>
      <c r="AB429">
        <v>68</v>
      </c>
    </row>
    <row r="430" spans="1:28" x14ac:dyDescent="0.25">
      <c r="A430" t="s">
        <v>984</v>
      </c>
      <c r="B430" t="s">
        <v>985</v>
      </c>
      <c r="C430" s="17">
        <v>44004</v>
      </c>
      <c r="D430" s="7">
        <v>330050</v>
      </c>
      <c r="E430" t="s">
        <v>29</v>
      </c>
      <c r="F430" t="s">
        <v>30</v>
      </c>
      <c r="G430" s="7">
        <v>330050</v>
      </c>
      <c r="H430" s="7">
        <v>157350</v>
      </c>
      <c r="I430" s="12">
        <f>H430/G430*100</f>
        <v>47.674594758369942</v>
      </c>
      <c r="J430" s="12">
        <f t="shared" si="6"/>
        <v>2.1052012591142741</v>
      </c>
      <c r="K430" s="7">
        <v>314709</v>
      </c>
      <c r="L430" s="7">
        <v>57428</v>
      </c>
      <c r="M430" s="7">
        <f>G430-L430</f>
        <v>272622</v>
      </c>
      <c r="N430" s="7">
        <v>317630.875</v>
      </c>
      <c r="O430" s="22">
        <f>M430/N430</f>
        <v>0.85829817394168628</v>
      </c>
      <c r="P430" s="27">
        <v>1862</v>
      </c>
      <c r="Q430" s="32">
        <f>M430/P430</f>
        <v>146.41353383458647</v>
      </c>
      <c r="R430" s="37" t="s">
        <v>974</v>
      </c>
      <c r="S430" s="42">
        <f>ABS(O2406-O430)*100</f>
        <v>47.608896294765515</v>
      </c>
      <c r="T430" t="s">
        <v>43</v>
      </c>
      <c r="V430" s="7">
        <v>54840</v>
      </c>
      <c r="W430" t="s">
        <v>33</v>
      </c>
      <c r="X430" s="17" t="s">
        <v>34</v>
      </c>
      <c r="Z430" t="s">
        <v>975</v>
      </c>
      <c r="AA430">
        <v>407</v>
      </c>
      <c r="AB430">
        <v>68</v>
      </c>
    </row>
    <row r="431" spans="1:28" x14ac:dyDescent="0.25">
      <c r="A431" t="s">
        <v>986</v>
      </c>
      <c r="B431" t="s">
        <v>987</v>
      </c>
      <c r="C431" s="17">
        <v>43756</v>
      </c>
      <c r="D431" s="7">
        <v>430300</v>
      </c>
      <c r="E431" t="s">
        <v>29</v>
      </c>
      <c r="F431" t="s">
        <v>30</v>
      </c>
      <c r="G431" s="7">
        <v>430300</v>
      </c>
      <c r="H431" s="7">
        <v>200730</v>
      </c>
      <c r="I431" s="12">
        <f>H431/G431*100</f>
        <v>46.648849639786192</v>
      </c>
      <c r="J431" s="12">
        <f t="shared" si="6"/>
        <v>3.1309463776980238</v>
      </c>
      <c r="K431" s="7">
        <v>401451</v>
      </c>
      <c r="L431" s="7">
        <v>82124</v>
      </c>
      <c r="M431" s="7">
        <f>G431-L431</f>
        <v>348176</v>
      </c>
      <c r="N431" s="7">
        <v>380151.1875</v>
      </c>
      <c r="O431" s="22">
        <f>M431/N431</f>
        <v>0.91588823459876734</v>
      </c>
      <c r="P431" s="27">
        <v>3048</v>
      </c>
      <c r="Q431" s="32">
        <f>M431/P431</f>
        <v>114.23097112860893</v>
      </c>
      <c r="R431" s="37" t="s">
        <v>949</v>
      </c>
      <c r="S431" s="42">
        <f>ABS(O2406-O431)*100</f>
        <v>41.849890229057408</v>
      </c>
      <c r="T431" t="s">
        <v>32</v>
      </c>
      <c r="V431" s="7">
        <v>71760</v>
      </c>
      <c r="W431" t="s">
        <v>33</v>
      </c>
      <c r="X431" s="17" t="s">
        <v>34</v>
      </c>
      <c r="Z431" t="s">
        <v>950</v>
      </c>
      <c r="AA431">
        <v>401</v>
      </c>
      <c r="AB431">
        <v>66</v>
      </c>
    </row>
    <row r="432" spans="1:28" x14ac:dyDescent="0.25">
      <c r="A432" t="s">
        <v>988</v>
      </c>
      <c r="B432" t="s">
        <v>989</v>
      </c>
      <c r="C432" s="17">
        <v>43683</v>
      </c>
      <c r="D432" s="7">
        <v>430000</v>
      </c>
      <c r="E432" t="s">
        <v>29</v>
      </c>
      <c r="F432" t="s">
        <v>30</v>
      </c>
      <c r="G432" s="7">
        <v>430000</v>
      </c>
      <c r="H432" s="7">
        <v>189650</v>
      </c>
      <c r="I432" s="12">
        <f>H432/G432*100</f>
        <v>44.104651162790695</v>
      </c>
      <c r="J432" s="12">
        <f t="shared" si="6"/>
        <v>5.6751448546935208</v>
      </c>
      <c r="K432" s="7">
        <v>379306</v>
      </c>
      <c r="L432" s="7">
        <v>78572</v>
      </c>
      <c r="M432" s="7">
        <f>G432-L432</f>
        <v>351428</v>
      </c>
      <c r="N432" s="7">
        <v>358016.65625</v>
      </c>
      <c r="O432" s="22">
        <f>M432/N432</f>
        <v>0.98159678848740717</v>
      </c>
      <c r="P432" s="27">
        <v>2648</v>
      </c>
      <c r="Q432" s="32">
        <f>M432/P432</f>
        <v>132.71450151057402</v>
      </c>
      <c r="R432" s="37" t="s">
        <v>949</v>
      </c>
      <c r="S432" s="42">
        <f>ABS(O2406-O432)*100</f>
        <v>35.279034840193425</v>
      </c>
      <c r="T432" t="s">
        <v>32</v>
      </c>
      <c r="V432" s="7">
        <v>71760</v>
      </c>
      <c r="W432" t="s">
        <v>33</v>
      </c>
      <c r="X432" s="17" t="s">
        <v>34</v>
      </c>
      <c r="Z432" t="s">
        <v>950</v>
      </c>
      <c r="AA432">
        <v>401</v>
      </c>
      <c r="AB432">
        <v>64</v>
      </c>
    </row>
    <row r="433" spans="1:28" x14ac:dyDescent="0.25">
      <c r="A433" t="s">
        <v>988</v>
      </c>
      <c r="B433" t="s">
        <v>989</v>
      </c>
      <c r="C433" s="17">
        <v>43692</v>
      </c>
      <c r="D433" s="7">
        <v>422400</v>
      </c>
      <c r="E433" t="s">
        <v>29</v>
      </c>
      <c r="F433" t="s">
        <v>30</v>
      </c>
      <c r="G433" s="7">
        <v>422400</v>
      </c>
      <c r="H433" s="7">
        <v>189650</v>
      </c>
      <c r="I433" s="12">
        <f>H433/G433*100</f>
        <v>44.898200757575758</v>
      </c>
      <c r="J433" s="12">
        <f t="shared" si="6"/>
        <v>4.8815952599084582</v>
      </c>
      <c r="K433" s="7">
        <v>379306</v>
      </c>
      <c r="L433" s="7">
        <v>78572</v>
      </c>
      <c r="M433" s="7">
        <f>G433-L433</f>
        <v>343828</v>
      </c>
      <c r="N433" s="7">
        <v>358016.65625</v>
      </c>
      <c r="O433" s="22">
        <f>M433/N433</f>
        <v>0.96036872586148003</v>
      </c>
      <c r="P433" s="27">
        <v>2648</v>
      </c>
      <c r="Q433" s="32">
        <f>M433/P433</f>
        <v>129.84441087613294</v>
      </c>
      <c r="R433" s="37" t="s">
        <v>949</v>
      </c>
      <c r="S433" s="42">
        <f>ABS(O2406-O433)*100</f>
        <v>37.401841102786136</v>
      </c>
      <c r="T433" t="s">
        <v>32</v>
      </c>
      <c r="V433" s="7">
        <v>71760</v>
      </c>
      <c r="W433" t="s">
        <v>33</v>
      </c>
      <c r="X433" s="17" t="s">
        <v>34</v>
      </c>
      <c r="Z433" t="s">
        <v>950</v>
      </c>
      <c r="AA433">
        <v>401</v>
      </c>
      <c r="AB433">
        <v>64</v>
      </c>
    </row>
    <row r="434" spans="1:28" x14ac:dyDescent="0.25">
      <c r="A434" t="s">
        <v>990</v>
      </c>
      <c r="B434" t="s">
        <v>991</v>
      </c>
      <c r="C434" s="17">
        <v>44111</v>
      </c>
      <c r="D434" s="7">
        <v>385000</v>
      </c>
      <c r="E434" t="s">
        <v>29</v>
      </c>
      <c r="F434" t="s">
        <v>30</v>
      </c>
      <c r="G434" s="7">
        <v>385000</v>
      </c>
      <c r="H434" s="7">
        <v>173070</v>
      </c>
      <c r="I434" s="12">
        <f>H434/G434*100</f>
        <v>44.953246753246752</v>
      </c>
      <c r="J434" s="12">
        <f t="shared" si="6"/>
        <v>4.8265492642374639</v>
      </c>
      <c r="K434" s="7">
        <v>346133</v>
      </c>
      <c r="L434" s="7">
        <v>69602</v>
      </c>
      <c r="M434" s="7">
        <f>G434-L434</f>
        <v>315398</v>
      </c>
      <c r="N434" s="7">
        <v>329203.5625</v>
      </c>
      <c r="O434" s="22">
        <f>M434/N434</f>
        <v>0.95806375120864617</v>
      </c>
      <c r="P434" s="27">
        <v>2702</v>
      </c>
      <c r="Q434" s="32">
        <f>M434/P434</f>
        <v>116.72760917838637</v>
      </c>
      <c r="R434" s="37" t="s">
        <v>949</v>
      </c>
      <c r="S434" s="42">
        <f>ABS(O2406-O434)*100</f>
        <v>37.632338568069521</v>
      </c>
      <c r="T434" t="s">
        <v>32</v>
      </c>
      <c r="V434" s="7">
        <v>62790</v>
      </c>
      <c r="W434" t="s">
        <v>33</v>
      </c>
      <c r="X434" s="17" t="s">
        <v>34</v>
      </c>
      <c r="Z434" t="s">
        <v>950</v>
      </c>
      <c r="AA434">
        <v>401</v>
      </c>
      <c r="AB434">
        <v>66</v>
      </c>
    </row>
    <row r="435" spans="1:28" x14ac:dyDescent="0.25">
      <c r="A435" t="s">
        <v>992</v>
      </c>
      <c r="B435" t="s">
        <v>993</v>
      </c>
      <c r="C435" s="17">
        <v>43733</v>
      </c>
      <c r="D435" s="7">
        <v>350000</v>
      </c>
      <c r="E435" t="s">
        <v>29</v>
      </c>
      <c r="F435" t="s">
        <v>30</v>
      </c>
      <c r="G435" s="7">
        <v>350000</v>
      </c>
      <c r="H435" s="7">
        <v>181920</v>
      </c>
      <c r="I435" s="12">
        <f>H435/G435*100</f>
        <v>51.977142857142852</v>
      </c>
      <c r="J435" s="12">
        <f t="shared" si="6"/>
        <v>2.1973468396586355</v>
      </c>
      <c r="K435" s="7">
        <v>363831</v>
      </c>
      <c r="L435" s="7">
        <v>78963</v>
      </c>
      <c r="M435" s="7">
        <f>G435-L435</f>
        <v>271037</v>
      </c>
      <c r="N435" s="7">
        <v>339128.5625</v>
      </c>
      <c r="O435" s="22">
        <f>M435/N435</f>
        <v>0.79921607900543623</v>
      </c>
      <c r="P435" s="27">
        <v>2754</v>
      </c>
      <c r="Q435" s="32">
        <f>M435/P435</f>
        <v>98.415758896151047</v>
      </c>
      <c r="R435" s="37" t="s">
        <v>949</v>
      </c>
      <c r="S435" s="42">
        <f>ABS(O2406-O435)*100</f>
        <v>53.517105788390516</v>
      </c>
      <c r="T435" t="s">
        <v>32</v>
      </c>
      <c r="V435" s="7">
        <v>71760</v>
      </c>
      <c r="W435" t="s">
        <v>33</v>
      </c>
      <c r="X435" s="17" t="s">
        <v>34</v>
      </c>
      <c r="Z435" t="s">
        <v>950</v>
      </c>
      <c r="AA435">
        <v>401</v>
      </c>
      <c r="AB435">
        <v>68</v>
      </c>
    </row>
    <row r="436" spans="1:28" x14ac:dyDescent="0.25">
      <c r="A436" t="s">
        <v>994</v>
      </c>
      <c r="B436" t="s">
        <v>995</v>
      </c>
      <c r="C436" s="17">
        <v>44225</v>
      </c>
      <c r="D436" s="7">
        <v>412000</v>
      </c>
      <c r="E436" t="s">
        <v>29</v>
      </c>
      <c r="F436" t="s">
        <v>30</v>
      </c>
      <c r="G436" s="7">
        <v>412000</v>
      </c>
      <c r="H436" s="7">
        <v>181410</v>
      </c>
      <c r="I436" s="12">
        <f>H436/G436*100</f>
        <v>44.031553398058257</v>
      </c>
      <c r="J436" s="12">
        <f t="shared" si="6"/>
        <v>5.7482426194259588</v>
      </c>
      <c r="K436" s="7">
        <v>362822</v>
      </c>
      <c r="L436" s="7">
        <v>78352</v>
      </c>
      <c r="M436" s="7">
        <f>G436-L436</f>
        <v>333648</v>
      </c>
      <c r="N436" s="7">
        <v>338654.75</v>
      </c>
      <c r="O436" s="22">
        <f>M436/N436</f>
        <v>0.98521576915723164</v>
      </c>
      <c r="P436" s="27">
        <v>2745</v>
      </c>
      <c r="Q436" s="32">
        <f>M436/P436</f>
        <v>121.54754098360655</v>
      </c>
      <c r="R436" s="37" t="s">
        <v>949</v>
      </c>
      <c r="S436" s="42">
        <f>ABS(O2406-O436)*100</f>
        <v>34.917136773210977</v>
      </c>
      <c r="T436" t="s">
        <v>32</v>
      </c>
      <c r="V436" s="7">
        <v>62790</v>
      </c>
      <c r="W436" t="s">
        <v>33</v>
      </c>
      <c r="X436" s="17" t="s">
        <v>34</v>
      </c>
      <c r="Z436" t="s">
        <v>950</v>
      </c>
      <c r="AA436">
        <v>401</v>
      </c>
      <c r="AB436">
        <v>68</v>
      </c>
    </row>
    <row r="437" spans="1:28" x14ac:dyDescent="0.25">
      <c r="A437" t="s">
        <v>996</v>
      </c>
      <c r="B437" t="s">
        <v>997</v>
      </c>
      <c r="C437" s="17">
        <v>44092</v>
      </c>
      <c r="D437" s="7">
        <v>356000</v>
      </c>
      <c r="E437" t="s">
        <v>29</v>
      </c>
      <c r="F437" t="s">
        <v>30</v>
      </c>
      <c r="G437" s="7">
        <v>356000</v>
      </c>
      <c r="H437" s="7">
        <v>195620</v>
      </c>
      <c r="I437" s="12">
        <f>H437/G437*100</f>
        <v>54.949438202247194</v>
      </c>
      <c r="J437" s="12">
        <f t="shared" si="6"/>
        <v>5.1696421847629779</v>
      </c>
      <c r="K437" s="7">
        <v>391233</v>
      </c>
      <c r="L437" s="7">
        <v>69650</v>
      </c>
      <c r="M437" s="7">
        <f>G437-L437</f>
        <v>286350</v>
      </c>
      <c r="N437" s="7">
        <v>382836.90625</v>
      </c>
      <c r="O437" s="22">
        <f>M437/N437</f>
        <v>0.74796863971366401</v>
      </c>
      <c r="P437" s="27">
        <v>3213</v>
      </c>
      <c r="Q437" s="32">
        <f>M437/P437</f>
        <v>89.122315592903831</v>
      </c>
      <c r="R437" s="37" t="s">
        <v>949</v>
      </c>
      <c r="S437" s="42">
        <f>ABS(O2406-O437)*100</f>
        <v>58.641849717567737</v>
      </c>
      <c r="T437" t="s">
        <v>32</v>
      </c>
      <c r="V437" s="7">
        <v>62790</v>
      </c>
      <c r="W437" t="s">
        <v>33</v>
      </c>
      <c r="X437" s="17" t="s">
        <v>34</v>
      </c>
      <c r="Z437" t="s">
        <v>950</v>
      </c>
      <c r="AA437">
        <v>401</v>
      </c>
      <c r="AB437">
        <v>68</v>
      </c>
    </row>
    <row r="438" spans="1:28" x14ac:dyDescent="0.25">
      <c r="A438" t="s">
        <v>998</v>
      </c>
      <c r="B438" t="s">
        <v>999</v>
      </c>
      <c r="C438" s="17">
        <v>43679</v>
      </c>
      <c r="D438" s="7">
        <v>382500</v>
      </c>
      <c r="E438" t="s">
        <v>29</v>
      </c>
      <c r="F438" t="s">
        <v>30</v>
      </c>
      <c r="G438" s="7">
        <v>382500</v>
      </c>
      <c r="H438" s="7">
        <v>176490</v>
      </c>
      <c r="I438" s="12">
        <f>H438/G438*100</f>
        <v>46.141176470588235</v>
      </c>
      <c r="J438" s="12">
        <f t="shared" si="6"/>
        <v>3.6386195468959812</v>
      </c>
      <c r="K438" s="7">
        <v>352981</v>
      </c>
      <c r="L438" s="7">
        <v>78082</v>
      </c>
      <c r="M438" s="7">
        <f>G438-L438</f>
        <v>304418</v>
      </c>
      <c r="N438" s="7">
        <v>327260.71875</v>
      </c>
      <c r="O438" s="22">
        <f>M438/N438</f>
        <v>0.93020024267730728</v>
      </c>
      <c r="P438" s="27">
        <v>2604</v>
      </c>
      <c r="Q438" s="32">
        <f>M438/P438</f>
        <v>116.90399385560676</v>
      </c>
      <c r="R438" s="37" t="s">
        <v>949</v>
      </c>
      <c r="S438" s="42">
        <f>ABS(O2406-O438)*100</f>
        <v>40.41868942120341</v>
      </c>
      <c r="T438" t="s">
        <v>32</v>
      </c>
      <c r="V438" s="7">
        <v>71760</v>
      </c>
      <c r="W438" t="s">
        <v>33</v>
      </c>
      <c r="X438" s="17" t="s">
        <v>34</v>
      </c>
      <c r="Z438" t="s">
        <v>950</v>
      </c>
      <c r="AA438">
        <v>401</v>
      </c>
      <c r="AB438">
        <v>68</v>
      </c>
    </row>
    <row r="439" spans="1:28" x14ac:dyDescent="0.25">
      <c r="A439" t="s">
        <v>1000</v>
      </c>
      <c r="B439" t="s">
        <v>1001</v>
      </c>
      <c r="C439" s="17">
        <v>43669</v>
      </c>
      <c r="D439" s="7">
        <v>343000</v>
      </c>
      <c r="E439" t="s">
        <v>29</v>
      </c>
      <c r="F439" t="s">
        <v>30</v>
      </c>
      <c r="G439" s="7">
        <v>343000</v>
      </c>
      <c r="H439" s="7">
        <v>187470</v>
      </c>
      <c r="I439" s="12">
        <f>H439/G439*100</f>
        <v>54.655976676384846</v>
      </c>
      <c r="J439" s="12">
        <f t="shared" si="6"/>
        <v>4.8761806589006298</v>
      </c>
      <c r="K439" s="7">
        <v>374938</v>
      </c>
      <c r="L439" s="7">
        <v>81508</v>
      </c>
      <c r="M439" s="7">
        <f>G439-L439</f>
        <v>261492</v>
      </c>
      <c r="N439" s="7">
        <v>349321.4375</v>
      </c>
      <c r="O439" s="22">
        <f>M439/N439</f>
        <v>0.74857129259351562</v>
      </c>
      <c r="P439" s="27">
        <v>2446</v>
      </c>
      <c r="Q439" s="32">
        <f>M439/P439</f>
        <v>106.90596892886344</v>
      </c>
      <c r="R439" s="37" t="s">
        <v>949</v>
      </c>
      <c r="S439" s="42">
        <f>ABS(O2406-O439)*100</f>
        <v>58.581584429582577</v>
      </c>
      <c r="T439" t="s">
        <v>492</v>
      </c>
      <c r="V439" s="7">
        <v>71760</v>
      </c>
      <c r="W439" t="s">
        <v>33</v>
      </c>
      <c r="X439" s="17" t="s">
        <v>34</v>
      </c>
      <c r="Z439" t="s">
        <v>950</v>
      </c>
      <c r="AA439">
        <v>401</v>
      </c>
      <c r="AB439">
        <v>72</v>
      </c>
    </row>
    <row r="440" spans="1:28" x14ac:dyDescent="0.25">
      <c r="A440" t="s">
        <v>1002</v>
      </c>
      <c r="B440" t="s">
        <v>1003</v>
      </c>
      <c r="C440" s="17">
        <v>43613</v>
      </c>
      <c r="D440" s="7">
        <v>385000</v>
      </c>
      <c r="E440" t="s">
        <v>29</v>
      </c>
      <c r="F440" t="s">
        <v>30</v>
      </c>
      <c r="G440" s="7">
        <v>385000</v>
      </c>
      <c r="H440" s="7">
        <v>212170</v>
      </c>
      <c r="I440" s="12">
        <f>H440/G440*100</f>
        <v>55.109090909090909</v>
      </c>
      <c r="J440" s="12">
        <f t="shared" si="6"/>
        <v>5.3292948916066933</v>
      </c>
      <c r="K440" s="7">
        <v>424341</v>
      </c>
      <c r="L440" s="7">
        <v>78180</v>
      </c>
      <c r="M440" s="7">
        <f>G440-L440</f>
        <v>306820</v>
      </c>
      <c r="N440" s="7">
        <v>412096.4375</v>
      </c>
      <c r="O440" s="22">
        <f>M440/N440</f>
        <v>0.7445344634895078</v>
      </c>
      <c r="P440" s="27">
        <v>3027</v>
      </c>
      <c r="Q440" s="32">
        <f>M440/P440</f>
        <v>101.3610835811034</v>
      </c>
      <c r="R440" s="37" t="s">
        <v>949</v>
      </c>
      <c r="S440" s="42">
        <f>ABS(O2406-O440)*100</f>
        <v>58.985267339983359</v>
      </c>
      <c r="T440" t="s">
        <v>32</v>
      </c>
      <c r="V440" s="7">
        <v>71760</v>
      </c>
      <c r="W440" t="s">
        <v>33</v>
      </c>
      <c r="X440" s="17" t="s">
        <v>34</v>
      </c>
      <c r="Z440" t="s">
        <v>950</v>
      </c>
      <c r="AA440">
        <v>401</v>
      </c>
      <c r="AB440">
        <v>75</v>
      </c>
    </row>
    <row r="441" spans="1:28" x14ac:dyDescent="0.25">
      <c r="A441" t="s">
        <v>1004</v>
      </c>
      <c r="B441" t="s">
        <v>1005</v>
      </c>
      <c r="C441" s="17">
        <v>43756</v>
      </c>
      <c r="D441" s="7">
        <v>315000</v>
      </c>
      <c r="E441" t="s">
        <v>29</v>
      </c>
      <c r="F441" t="s">
        <v>30</v>
      </c>
      <c r="G441" s="7">
        <v>315000</v>
      </c>
      <c r="H441" s="7">
        <v>156430</v>
      </c>
      <c r="I441" s="12">
        <f>H441/G441*100</f>
        <v>49.660317460317458</v>
      </c>
      <c r="J441" s="12">
        <f t="shared" si="6"/>
        <v>0.11947855716675804</v>
      </c>
      <c r="K441" s="7">
        <v>312863</v>
      </c>
      <c r="L441" s="7">
        <v>69797</v>
      </c>
      <c r="M441" s="7">
        <f>G441-L441</f>
        <v>245203</v>
      </c>
      <c r="N441" s="7">
        <v>289364.28125</v>
      </c>
      <c r="O441" s="22">
        <f>M441/N441</f>
        <v>0.84738516772273531</v>
      </c>
      <c r="P441" s="27">
        <v>2427</v>
      </c>
      <c r="Q441" s="32">
        <f>M441/P441</f>
        <v>101.03131437989288</v>
      </c>
      <c r="R441" s="37" t="s">
        <v>949</v>
      </c>
      <c r="S441" s="42">
        <f>ABS(O2406-O441)*100</f>
        <v>48.700196916660609</v>
      </c>
      <c r="T441" t="s">
        <v>32</v>
      </c>
      <c r="V441" s="7">
        <v>62790</v>
      </c>
      <c r="W441" t="s">
        <v>33</v>
      </c>
      <c r="X441" s="17" t="s">
        <v>34</v>
      </c>
      <c r="Z441" t="s">
        <v>950</v>
      </c>
      <c r="AA441">
        <v>401</v>
      </c>
      <c r="AB441">
        <v>68</v>
      </c>
    </row>
    <row r="442" spans="1:28" x14ac:dyDescent="0.25">
      <c r="A442" t="s">
        <v>1006</v>
      </c>
      <c r="B442" t="s">
        <v>1007</v>
      </c>
      <c r="C442" s="17">
        <v>44117</v>
      </c>
      <c r="D442" s="7">
        <v>315000</v>
      </c>
      <c r="E442" t="s">
        <v>29</v>
      </c>
      <c r="F442" t="s">
        <v>30</v>
      </c>
      <c r="G442" s="7">
        <v>315000</v>
      </c>
      <c r="H442" s="7">
        <v>174040</v>
      </c>
      <c r="I442" s="12">
        <f>H442/G442*100</f>
        <v>55.250793650793653</v>
      </c>
      <c r="J442" s="12">
        <f t="shared" si="6"/>
        <v>5.4709976333094374</v>
      </c>
      <c r="K442" s="7">
        <v>348081</v>
      </c>
      <c r="L442" s="7">
        <v>69993</v>
      </c>
      <c r="M442" s="7">
        <f>G442-L442</f>
        <v>245007</v>
      </c>
      <c r="N442" s="7">
        <v>331057.15625</v>
      </c>
      <c r="O442" s="22">
        <f>M442/N442</f>
        <v>0.74007462268835944</v>
      </c>
      <c r="P442" s="27">
        <v>2708</v>
      </c>
      <c r="Q442" s="32">
        <f>M442/P442</f>
        <v>90.475258493353024</v>
      </c>
      <c r="R442" s="37" t="s">
        <v>949</v>
      </c>
      <c r="S442" s="42">
        <f>ABS(O2406-O442)*100</f>
        <v>59.431251420098199</v>
      </c>
      <c r="T442" t="s">
        <v>32</v>
      </c>
      <c r="V442" s="7">
        <v>62790</v>
      </c>
      <c r="W442" t="s">
        <v>33</v>
      </c>
      <c r="X442" s="17" t="s">
        <v>34</v>
      </c>
      <c r="Z442" t="s">
        <v>950</v>
      </c>
      <c r="AA442">
        <v>401</v>
      </c>
      <c r="AB442">
        <v>68</v>
      </c>
    </row>
    <row r="443" spans="1:28" x14ac:dyDescent="0.25">
      <c r="A443" t="s">
        <v>1008</v>
      </c>
      <c r="B443" t="s">
        <v>1009</v>
      </c>
      <c r="C443" s="17">
        <v>44280</v>
      </c>
      <c r="D443" s="7">
        <v>308000</v>
      </c>
      <c r="E443" t="s">
        <v>29</v>
      </c>
      <c r="F443" t="s">
        <v>30</v>
      </c>
      <c r="G443" s="7">
        <v>308000</v>
      </c>
      <c r="H443" s="7">
        <v>151570</v>
      </c>
      <c r="I443" s="12">
        <f>H443/G443*100</f>
        <v>49.211038961038959</v>
      </c>
      <c r="J443" s="12">
        <f t="shared" si="6"/>
        <v>0.56875705644525709</v>
      </c>
      <c r="K443" s="7">
        <v>303131</v>
      </c>
      <c r="L443" s="7">
        <v>61328</v>
      </c>
      <c r="M443" s="7">
        <f>G443-L443</f>
        <v>246672</v>
      </c>
      <c r="N443" s="7">
        <v>183184.09375</v>
      </c>
      <c r="O443" s="22">
        <f>M443/N443</f>
        <v>1.3465797982255214</v>
      </c>
      <c r="P443" s="27">
        <v>1932</v>
      </c>
      <c r="Q443" s="32">
        <f>M443/P443</f>
        <v>127.67701863354037</v>
      </c>
      <c r="R443" s="37" t="s">
        <v>1010</v>
      </c>
      <c r="S443" s="42">
        <f>ABS(O2406-O443)*100</f>
        <v>1.2192661336180022</v>
      </c>
      <c r="T443" t="s">
        <v>32</v>
      </c>
      <c r="V443" s="7">
        <v>55000</v>
      </c>
      <c r="W443" t="s">
        <v>33</v>
      </c>
      <c r="X443" s="17" t="s">
        <v>34</v>
      </c>
      <c r="Z443" t="s">
        <v>1011</v>
      </c>
      <c r="AA443">
        <v>401</v>
      </c>
      <c r="AB443">
        <v>65</v>
      </c>
    </row>
    <row r="444" spans="1:28" x14ac:dyDescent="0.25">
      <c r="A444" t="s">
        <v>1012</v>
      </c>
      <c r="B444" t="s">
        <v>1013</v>
      </c>
      <c r="C444" s="17">
        <v>43980</v>
      </c>
      <c r="D444" s="7">
        <v>335000</v>
      </c>
      <c r="E444" t="s">
        <v>29</v>
      </c>
      <c r="F444" t="s">
        <v>30</v>
      </c>
      <c r="G444" s="7">
        <v>335000</v>
      </c>
      <c r="H444" s="7">
        <v>155120</v>
      </c>
      <c r="I444" s="12">
        <f>H444/G444*100</f>
        <v>46.3044776119403</v>
      </c>
      <c r="J444" s="12">
        <f t="shared" si="6"/>
        <v>3.4753184055439164</v>
      </c>
      <c r="K444" s="7">
        <v>310230</v>
      </c>
      <c r="L444" s="7">
        <v>60793</v>
      </c>
      <c r="M444" s="7">
        <f>G444-L444</f>
        <v>274207</v>
      </c>
      <c r="N444" s="7">
        <v>188967.421875</v>
      </c>
      <c r="O444" s="22">
        <f>M444/N444</f>
        <v>1.451080812127421</v>
      </c>
      <c r="P444" s="27">
        <v>1968</v>
      </c>
      <c r="Q444" s="32">
        <f>M444/P444</f>
        <v>139.33282520325204</v>
      </c>
      <c r="R444" s="37" t="s">
        <v>1010</v>
      </c>
      <c r="S444" s="42">
        <f>ABS(O2406-O444)*100</f>
        <v>11.66936752380796</v>
      </c>
      <c r="T444" t="s">
        <v>32</v>
      </c>
      <c r="V444" s="7">
        <v>55000</v>
      </c>
      <c r="W444" t="s">
        <v>33</v>
      </c>
      <c r="X444" s="17" t="s">
        <v>34</v>
      </c>
      <c r="Z444" t="s">
        <v>1011</v>
      </c>
      <c r="AA444">
        <v>401</v>
      </c>
      <c r="AB444">
        <v>64</v>
      </c>
    </row>
    <row r="445" spans="1:28" x14ac:dyDescent="0.25">
      <c r="A445" t="s">
        <v>1014</v>
      </c>
      <c r="B445" t="s">
        <v>1015</v>
      </c>
      <c r="C445" s="17">
        <v>44259</v>
      </c>
      <c r="D445" s="7">
        <v>400000</v>
      </c>
      <c r="E445" t="s">
        <v>29</v>
      </c>
      <c r="F445" t="s">
        <v>30</v>
      </c>
      <c r="G445" s="7">
        <v>400000</v>
      </c>
      <c r="H445" s="7">
        <v>191200</v>
      </c>
      <c r="I445" s="12">
        <f>H445/G445*100</f>
        <v>47.8</v>
      </c>
      <c r="J445" s="12">
        <f t="shared" si="6"/>
        <v>1.9797960174842189</v>
      </c>
      <c r="K445" s="7">
        <v>382390</v>
      </c>
      <c r="L445" s="7">
        <v>59566</v>
      </c>
      <c r="M445" s="7">
        <f>G445-L445</f>
        <v>340434</v>
      </c>
      <c r="N445" s="7">
        <v>244563.640625</v>
      </c>
      <c r="O445" s="22">
        <f>M445/N445</f>
        <v>1.3920057745705632</v>
      </c>
      <c r="P445" s="27">
        <v>2636</v>
      </c>
      <c r="Q445" s="32">
        <f>M445/P445</f>
        <v>129.14795144157816</v>
      </c>
      <c r="R445" s="37" t="s">
        <v>1010</v>
      </c>
      <c r="S445" s="42">
        <f>ABS(O2406-O445)*100</f>
        <v>5.7618637681221774</v>
      </c>
      <c r="T445" t="s">
        <v>32</v>
      </c>
      <c r="V445" s="7">
        <v>49500</v>
      </c>
      <c r="W445" t="s">
        <v>33</v>
      </c>
      <c r="X445" s="17" t="s">
        <v>34</v>
      </c>
      <c r="Z445" t="s">
        <v>1011</v>
      </c>
      <c r="AA445">
        <v>401</v>
      </c>
      <c r="AB445">
        <v>64</v>
      </c>
    </row>
    <row r="446" spans="1:28" x14ac:dyDescent="0.25">
      <c r="A446" t="s">
        <v>1016</v>
      </c>
      <c r="B446" t="s">
        <v>1017</v>
      </c>
      <c r="C446" s="17">
        <v>43664</v>
      </c>
      <c r="D446" s="7">
        <v>325000</v>
      </c>
      <c r="E446" t="s">
        <v>29</v>
      </c>
      <c r="F446" t="s">
        <v>30</v>
      </c>
      <c r="G446" s="7">
        <v>325000</v>
      </c>
      <c r="H446" s="7">
        <v>159400</v>
      </c>
      <c r="I446" s="12">
        <f>H446/G446*100</f>
        <v>49.046153846153842</v>
      </c>
      <c r="J446" s="12">
        <f t="shared" si="6"/>
        <v>0.73364217133037357</v>
      </c>
      <c r="K446" s="7">
        <v>318798</v>
      </c>
      <c r="L446" s="7">
        <v>54992</v>
      </c>
      <c r="M446" s="7">
        <f>G446-L446</f>
        <v>270008</v>
      </c>
      <c r="N446" s="7">
        <v>199853.03125</v>
      </c>
      <c r="O446" s="22">
        <f>M446/N446</f>
        <v>1.3510327980076609</v>
      </c>
      <c r="P446" s="27">
        <v>2182</v>
      </c>
      <c r="Q446" s="32">
        <f>M446/P446</f>
        <v>123.74335472043997</v>
      </c>
      <c r="R446" s="37" t="s">
        <v>1010</v>
      </c>
      <c r="S446" s="42">
        <f>ABS(O2406-O446)*100</f>
        <v>1.6645661118319444</v>
      </c>
      <c r="T446" t="s">
        <v>32</v>
      </c>
      <c r="V446" s="7">
        <v>49500</v>
      </c>
      <c r="W446" t="s">
        <v>33</v>
      </c>
      <c r="X446" s="17" t="s">
        <v>34</v>
      </c>
      <c r="Z446" t="s">
        <v>1011</v>
      </c>
      <c r="AA446">
        <v>401</v>
      </c>
      <c r="AB446">
        <v>64</v>
      </c>
    </row>
    <row r="447" spans="1:28" x14ac:dyDescent="0.25">
      <c r="A447" t="s">
        <v>1018</v>
      </c>
      <c r="B447" t="s">
        <v>1019</v>
      </c>
      <c r="C447" s="17">
        <v>44008</v>
      </c>
      <c r="D447" s="7">
        <v>310200</v>
      </c>
      <c r="E447" t="s">
        <v>29</v>
      </c>
      <c r="F447" t="s">
        <v>30</v>
      </c>
      <c r="G447" s="7">
        <v>310200</v>
      </c>
      <c r="H447" s="7">
        <v>154800</v>
      </c>
      <c r="I447" s="12">
        <f>H447/G447*100</f>
        <v>49.903288201160542</v>
      </c>
      <c r="J447" s="12">
        <f t="shared" si="6"/>
        <v>0.12349218367632631</v>
      </c>
      <c r="K447" s="7">
        <v>309594</v>
      </c>
      <c r="L447" s="7">
        <v>60827</v>
      </c>
      <c r="M447" s="7">
        <f>G447-L447</f>
        <v>249373</v>
      </c>
      <c r="N447" s="7">
        <v>188459.84375</v>
      </c>
      <c r="O447" s="22">
        <f>M447/N447</f>
        <v>1.3232155722828884</v>
      </c>
      <c r="P447" s="27">
        <v>1827</v>
      </c>
      <c r="Q447" s="32">
        <f>M447/P447</f>
        <v>136.49315818281335</v>
      </c>
      <c r="R447" s="37" t="s">
        <v>1010</v>
      </c>
      <c r="S447" s="42">
        <f>ABS(O2406-O447)*100</f>
        <v>1.1171564606452966</v>
      </c>
      <c r="T447" t="s">
        <v>43</v>
      </c>
      <c r="V447" s="7">
        <v>55000</v>
      </c>
      <c r="W447" t="s">
        <v>33</v>
      </c>
      <c r="X447" s="17" t="s">
        <v>34</v>
      </c>
      <c r="Z447" t="s">
        <v>1011</v>
      </c>
      <c r="AA447">
        <v>401</v>
      </c>
      <c r="AB447">
        <v>64</v>
      </c>
    </row>
    <row r="448" spans="1:28" x14ac:dyDescent="0.25">
      <c r="A448" t="s">
        <v>1020</v>
      </c>
      <c r="B448" t="s">
        <v>1021</v>
      </c>
      <c r="C448" s="17">
        <v>43685</v>
      </c>
      <c r="D448" s="7">
        <v>322000</v>
      </c>
      <c r="E448" t="s">
        <v>29</v>
      </c>
      <c r="F448" t="s">
        <v>30</v>
      </c>
      <c r="G448" s="7">
        <v>322000</v>
      </c>
      <c r="H448" s="7">
        <v>155390</v>
      </c>
      <c r="I448" s="12">
        <f>H448/G448*100</f>
        <v>48.257763975155285</v>
      </c>
      <c r="J448" s="12">
        <f t="shared" si="6"/>
        <v>1.5220320423289309</v>
      </c>
      <c r="K448" s="7">
        <v>310773</v>
      </c>
      <c r="L448" s="7">
        <v>54909</v>
      </c>
      <c r="M448" s="7">
        <f>G448-L448</f>
        <v>267091</v>
      </c>
      <c r="N448" s="7">
        <v>193836.359375</v>
      </c>
      <c r="O448" s="22">
        <f>M448/N448</f>
        <v>1.377920019036676</v>
      </c>
      <c r="P448" s="27">
        <v>2132</v>
      </c>
      <c r="Q448" s="32">
        <f>M448/P448</f>
        <v>125.27720450281426</v>
      </c>
      <c r="R448" s="37" t="s">
        <v>1010</v>
      </c>
      <c r="S448" s="42">
        <f>ABS(O2406-O448)*100</f>
        <v>4.3532882147334639</v>
      </c>
      <c r="T448" t="s">
        <v>32</v>
      </c>
      <c r="V448" s="7">
        <v>49500</v>
      </c>
      <c r="W448" t="s">
        <v>33</v>
      </c>
      <c r="X448" s="17" t="s">
        <v>34</v>
      </c>
      <c r="Z448" t="s">
        <v>1011</v>
      </c>
      <c r="AA448">
        <v>401</v>
      </c>
      <c r="AB448">
        <v>64</v>
      </c>
    </row>
    <row r="449" spans="1:28" x14ac:dyDescent="0.25">
      <c r="A449" t="s">
        <v>1022</v>
      </c>
      <c r="B449" t="s">
        <v>1023</v>
      </c>
      <c r="C449" s="17">
        <v>44039</v>
      </c>
      <c r="D449" s="7">
        <v>350800</v>
      </c>
      <c r="E449" t="s">
        <v>29</v>
      </c>
      <c r="F449" t="s">
        <v>30</v>
      </c>
      <c r="G449" s="7">
        <v>350800</v>
      </c>
      <c r="H449" s="7">
        <v>188520</v>
      </c>
      <c r="I449" s="12">
        <f>H449/G449*100</f>
        <v>53.740022805017105</v>
      </c>
      <c r="J449" s="12">
        <f t="shared" si="6"/>
        <v>3.9602267875328891</v>
      </c>
      <c r="K449" s="7">
        <v>377034</v>
      </c>
      <c r="L449" s="7">
        <v>61244</v>
      </c>
      <c r="M449" s="7">
        <f>G449-L449</f>
        <v>289556</v>
      </c>
      <c r="N449" s="7">
        <v>239234.84375</v>
      </c>
      <c r="O449" s="22">
        <f>M449/N449</f>
        <v>1.210342086717876</v>
      </c>
      <c r="P449" s="27">
        <v>2626</v>
      </c>
      <c r="Q449" s="32">
        <f>M449/P449</f>
        <v>110.26504188880426</v>
      </c>
      <c r="R449" s="37" t="s">
        <v>1010</v>
      </c>
      <c r="S449" s="42">
        <f>ABS(O2406-O449)*100</f>
        <v>12.404505017146539</v>
      </c>
      <c r="T449" t="s">
        <v>32</v>
      </c>
      <c r="V449" s="7">
        <v>55000</v>
      </c>
      <c r="W449" t="s">
        <v>33</v>
      </c>
      <c r="X449" s="17" t="s">
        <v>34</v>
      </c>
      <c r="Z449" t="s">
        <v>1011</v>
      </c>
      <c r="AA449">
        <v>401</v>
      </c>
      <c r="AB449">
        <v>64</v>
      </c>
    </row>
    <row r="450" spans="1:28" x14ac:dyDescent="0.25">
      <c r="A450" t="s">
        <v>1024</v>
      </c>
      <c r="B450" t="s">
        <v>1025</v>
      </c>
      <c r="C450" s="17">
        <v>43808</v>
      </c>
      <c r="D450" s="7">
        <v>310000</v>
      </c>
      <c r="E450" t="s">
        <v>29</v>
      </c>
      <c r="F450" t="s">
        <v>30</v>
      </c>
      <c r="G450" s="7">
        <v>310000</v>
      </c>
      <c r="H450" s="7">
        <v>151860</v>
      </c>
      <c r="I450" s="12">
        <f>H450/G450*100</f>
        <v>48.987096774193553</v>
      </c>
      <c r="J450" s="12">
        <f t="shared" si="6"/>
        <v>0.79269924329066299</v>
      </c>
      <c r="K450" s="7">
        <v>303714</v>
      </c>
      <c r="L450" s="7">
        <v>61412</v>
      </c>
      <c r="M450" s="7">
        <f>G450-L450</f>
        <v>248588</v>
      </c>
      <c r="N450" s="7">
        <v>183562.125</v>
      </c>
      <c r="O450" s="22">
        <f>M450/N450</f>
        <v>1.3542445098628053</v>
      </c>
      <c r="P450" s="27">
        <v>1980</v>
      </c>
      <c r="Q450" s="32">
        <f>M450/P450</f>
        <v>125.54949494949496</v>
      </c>
      <c r="R450" s="37" t="s">
        <v>1010</v>
      </c>
      <c r="S450" s="42">
        <f>ABS(O2406-O450)*100</f>
        <v>1.9857372973463905</v>
      </c>
      <c r="T450" t="s">
        <v>32</v>
      </c>
      <c r="V450" s="7">
        <v>55000</v>
      </c>
      <c r="W450" t="s">
        <v>33</v>
      </c>
      <c r="X450" s="17" t="s">
        <v>34</v>
      </c>
      <c r="Z450" t="s">
        <v>1011</v>
      </c>
      <c r="AA450">
        <v>401</v>
      </c>
      <c r="AB450">
        <v>64</v>
      </c>
    </row>
    <row r="451" spans="1:28" x14ac:dyDescent="0.25">
      <c r="A451" t="s">
        <v>1026</v>
      </c>
      <c r="B451" t="s">
        <v>1027</v>
      </c>
      <c r="C451" s="17">
        <v>44221</v>
      </c>
      <c r="D451" s="7">
        <v>340000</v>
      </c>
      <c r="E451" t="s">
        <v>29</v>
      </c>
      <c r="F451" t="s">
        <v>30</v>
      </c>
      <c r="G451" s="7">
        <v>340000</v>
      </c>
      <c r="H451" s="7">
        <v>147320</v>
      </c>
      <c r="I451" s="12">
        <f>H451/G451*100</f>
        <v>43.329411764705881</v>
      </c>
      <c r="J451" s="12">
        <f t="shared" ref="J451:J514" si="7">+ABS(I451-$I$2411)</f>
        <v>6.4503842527783348</v>
      </c>
      <c r="K451" s="7">
        <v>294635</v>
      </c>
      <c r="L451" s="7">
        <v>62429</v>
      </c>
      <c r="M451" s="7">
        <f>G451-L451</f>
        <v>277571</v>
      </c>
      <c r="N451" s="7">
        <v>175913.640625</v>
      </c>
      <c r="O451" s="22">
        <f>M451/N451</f>
        <v>1.5778821870425945</v>
      </c>
      <c r="P451" s="27">
        <v>1916</v>
      </c>
      <c r="Q451" s="32">
        <f>M451/P451</f>
        <v>144.87004175365345</v>
      </c>
      <c r="R451" s="37" t="s">
        <v>1010</v>
      </c>
      <c r="S451" s="42">
        <f>ABS(O2406-O451)*100</f>
        <v>24.349505015325313</v>
      </c>
      <c r="T451" t="s">
        <v>32</v>
      </c>
      <c r="V451" s="7">
        <v>55000</v>
      </c>
      <c r="W451" t="s">
        <v>33</v>
      </c>
      <c r="X451" s="17" t="s">
        <v>34</v>
      </c>
      <c r="Z451" t="s">
        <v>1011</v>
      </c>
      <c r="AA451">
        <v>401</v>
      </c>
      <c r="AB451">
        <v>64</v>
      </c>
    </row>
    <row r="452" spans="1:28" x14ac:dyDescent="0.25">
      <c r="A452" t="s">
        <v>1028</v>
      </c>
      <c r="B452" t="s">
        <v>1029</v>
      </c>
      <c r="C452" s="17">
        <v>43896</v>
      </c>
      <c r="D452" s="7">
        <v>315000</v>
      </c>
      <c r="E452" t="s">
        <v>29</v>
      </c>
      <c r="F452" t="s">
        <v>30</v>
      </c>
      <c r="G452" s="7">
        <v>315000</v>
      </c>
      <c r="H452" s="7">
        <v>151090</v>
      </c>
      <c r="I452" s="12">
        <f>H452/G452*100</f>
        <v>47.965079365079369</v>
      </c>
      <c r="J452" s="12">
        <f t="shared" si="7"/>
        <v>1.8147166524048473</v>
      </c>
      <c r="K452" s="7">
        <v>302184</v>
      </c>
      <c r="L452" s="7">
        <v>60576</v>
      </c>
      <c r="M452" s="7">
        <f>G452-L452</f>
        <v>254424</v>
      </c>
      <c r="N452" s="7">
        <v>183036.359375</v>
      </c>
      <c r="O452" s="22">
        <f>M452/N452</f>
        <v>1.390018905908978</v>
      </c>
      <c r="P452" s="27">
        <v>1765</v>
      </c>
      <c r="Q452" s="32">
        <f>M452/P452</f>
        <v>144.14957507082153</v>
      </c>
      <c r="R452" s="37" t="s">
        <v>1010</v>
      </c>
      <c r="S452" s="42">
        <f>ABS(O2406-O452)*100</f>
        <v>5.5631769019636623</v>
      </c>
      <c r="T452" t="s">
        <v>43</v>
      </c>
      <c r="V452" s="7">
        <v>55000</v>
      </c>
      <c r="W452" t="s">
        <v>33</v>
      </c>
      <c r="X452" s="17" t="s">
        <v>34</v>
      </c>
      <c r="Z452" t="s">
        <v>1011</v>
      </c>
      <c r="AA452">
        <v>401</v>
      </c>
      <c r="AB452">
        <v>64</v>
      </c>
    </row>
    <row r="453" spans="1:28" x14ac:dyDescent="0.25">
      <c r="A453" t="s">
        <v>1030</v>
      </c>
      <c r="B453" t="s">
        <v>1031</v>
      </c>
      <c r="C453" s="17">
        <v>43605</v>
      </c>
      <c r="D453" s="7">
        <v>344500</v>
      </c>
      <c r="E453" t="s">
        <v>29</v>
      </c>
      <c r="F453" t="s">
        <v>30</v>
      </c>
      <c r="G453" s="7">
        <v>344500</v>
      </c>
      <c r="H453" s="7">
        <v>168970</v>
      </c>
      <c r="I453" s="12">
        <f>H453/G453*100</f>
        <v>49.047895500725694</v>
      </c>
      <c r="J453" s="12">
        <f t="shared" si="7"/>
        <v>0.73190051675852175</v>
      </c>
      <c r="K453" s="7">
        <v>337937</v>
      </c>
      <c r="L453" s="7">
        <v>60576</v>
      </c>
      <c r="M453" s="7">
        <f>G453-L453</f>
        <v>283924</v>
      </c>
      <c r="N453" s="7">
        <v>210121.96875</v>
      </c>
      <c r="O453" s="22">
        <f>M453/N453</f>
        <v>1.3512342459431672</v>
      </c>
      <c r="P453" s="27">
        <v>2193</v>
      </c>
      <c r="Q453" s="32">
        <f>M453/P453</f>
        <v>129.46830825353396</v>
      </c>
      <c r="R453" s="37" t="s">
        <v>1010</v>
      </c>
      <c r="S453" s="42">
        <f>ABS(O2406-O453)*100</f>
        <v>1.6847109053825804</v>
      </c>
      <c r="T453" t="s">
        <v>32</v>
      </c>
      <c r="V453" s="7">
        <v>55000</v>
      </c>
      <c r="W453" t="s">
        <v>33</v>
      </c>
      <c r="X453" s="17" t="s">
        <v>34</v>
      </c>
      <c r="Z453" t="s">
        <v>1011</v>
      </c>
      <c r="AA453">
        <v>401</v>
      </c>
      <c r="AB453">
        <v>65</v>
      </c>
    </row>
    <row r="454" spans="1:28" x14ac:dyDescent="0.25">
      <c r="A454" t="s">
        <v>1032</v>
      </c>
      <c r="B454" t="s">
        <v>1033</v>
      </c>
      <c r="C454" s="17">
        <v>44274</v>
      </c>
      <c r="D454" s="7">
        <v>445000</v>
      </c>
      <c r="E454" t="s">
        <v>29</v>
      </c>
      <c r="F454" t="s">
        <v>30</v>
      </c>
      <c r="G454" s="7">
        <v>445000</v>
      </c>
      <c r="H454" s="7">
        <v>191490</v>
      </c>
      <c r="I454" s="12">
        <f>H454/G454*100</f>
        <v>43.031460674157302</v>
      </c>
      <c r="J454" s="12">
        <f t="shared" si="7"/>
        <v>6.7483353433269144</v>
      </c>
      <c r="K454" s="7">
        <v>382979</v>
      </c>
      <c r="L454" s="7">
        <v>68745</v>
      </c>
      <c r="M454" s="7">
        <f>G454-L454</f>
        <v>376255</v>
      </c>
      <c r="N454" s="7">
        <v>238056.0625</v>
      </c>
      <c r="O454" s="22">
        <f>M454/N454</f>
        <v>1.5805310566287301</v>
      </c>
      <c r="P454" s="27">
        <v>2434</v>
      </c>
      <c r="Q454" s="32">
        <f>M454/P454</f>
        <v>154.58299096138043</v>
      </c>
      <c r="R454" s="37" t="s">
        <v>1010</v>
      </c>
      <c r="S454" s="42">
        <f>ABS(O2406-O454)*100</f>
        <v>24.614391973938865</v>
      </c>
      <c r="T454" t="s">
        <v>32</v>
      </c>
      <c r="V454" s="7">
        <v>60500</v>
      </c>
      <c r="W454" t="s">
        <v>33</v>
      </c>
      <c r="X454" s="17" t="s">
        <v>34</v>
      </c>
      <c r="Z454" t="s">
        <v>1011</v>
      </c>
      <c r="AA454">
        <v>401</v>
      </c>
      <c r="AB454">
        <v>66</v>
      </c>
    </row>
    <row r="455" spans="1:28" x14ac:dyDescent="0.25">
      <c r="A455" t="s">
        <v>1034</v>
      </c>
      <c r="B455" t="s">
        <v>1035</v>
      </c>
      <c r="C455" s="17">
        <v>44063</v>
      </c>
      <c r="D455" s="7">
        <v>375000</v>
      </c>
      <c r="E455" t="s">
        <v>29</v>
      </c>
      <c r="F455" t="s">
        <v>30</v>
      </c>
      <c r="G455" s="7">
        <v>375000</v>
      </c>
      <c r="H455" s="7">
        <v>197630</v>
      </c>
      <c r="I455" s="12">
        <f>H455/G455*100</f>
        <v>52.701333333333331</v>
      </c>
      <c r="J455" s="12">
        <f t="shared" si="7"/>
        <v>2.9215373158491147</v>
      </c>
      <c r="K455" s="7">
        <v>395250</v>
      </c>
      <c r="L455" s="7">
        <v>70656</v>
      </c>
      <c r="M455" s="7">
        <f>G455-L455</f>
        <v>304344</v>
      </c>
      <c r="N455" s="7">
        <v>287251.3125</v>
      </c>
      <c r="O455" s="22">
        <f>M455/N455</f>
        <v>1.0595042973041247</v>
      </c>
      <c r="P455" s="27">
        <v>2801</v>
      </c>
      <c r="Q455" s="32">
        <f>M455/P455</f>
        <v>108.65548018564799</v>
      </c>
      <c r="R455" s="37" t="s">
        <v>1036</v>
      </c>
      <c r="S455" s="42">
        <f>ABS(O2406-O455)*100</f>
        <v>27.488283958521677</v>
      </c>
      <c r="T455" t="s">
        <v>32</v>
      </c>
      <c r="V455" s="7">
        <v>64745</v>
      </c>
      <c r="W455" t="s">
        <v>33</v>
      </c>
      <c r="X455" s="17" t="s">
        <v>34</v>
      </c>
      <c r="Z455" t="s">
        <v>1037</v>
      </c>
      <c r="AA455">
        <v>401</v>
      </c>
      <c r="AB455">
        <v>68</v>
      </c>
    </row>
    <row r="456" spans="1:28" x14ac:dyDescent="0.25">
      <c r="A456" t="s">
        <v>1038</v>
      </c>
      <c r="B456" t="s">
        <v>1039</v>
      </c>
      <c r="C456" s="17">
        <v>43903</v>
      </c>
      <c r="D456" s="7">
        <v>350000</v>
      </c>
      <c r="E456" t="s">
        <v>29</v>
      </c>
      <c r="F456" t="s">
        <v>30</v>
      </c>
      <c r="G456" s="7">
        <v>350000</v>
      </c>
      <c r="H456" s="7">
        <v>186890</v>
      </c>
      <c r="I456" s="12">
        <f>H456/G456*100</f>
        <v>53.397142857142853</v>
      </c>
      <c r="J456" s="12">
        <f t="shared" si="7"/>
        <v>3.6173468396586372</v>
      </c>
      <c r="K456" s="7">
        <v>373770</v>
      </c>
      <c r="L456" s="7">
        <v>59286</v>
      </c>
      <c r="M456" s="7">
        <f>G456-L456</f>
        <v>290714</v>
      </c>
      <c r="N456" s="7">
        <v>238245.453125</v>
      </c>
      <c r="O456" s="22">
        <f>M456/N456</f>
        <v>1.2202289537398701</v>
      </c>
      <c r="P456" s="27">
        <v>2584</v>
      </c>
      <c r="Q456" s="32">
        <f>M456/P456</f>
        <v>112.50541795665634</v>
      </c>
      <c r="R456" s="37" t="s">
        <v>1010</v>
      </c>
      <c r="S456" s="42">
        <f>ABS(O2406-O456)*100</f>
        <v>11.415818314947135</v>
      </c>
      <c r="T456" t="s">
        <v>32</v>
      </c>
      <c r="V456" s="7">
        <v>49500</v>
      </c>
      <c r="W456" t="s">
        <v>33</v>
      </c>
      <c r="X456" s="17" t="s">
        <v>34</v>
      </c>
      <c r="Z456" t="s">
        <v>1011</v>
      </c>
      <c r="AA456">
        <v>401</v>
      </c>
      <c r="AB456">
        <v>64</v>
      </c>
    </row>
    <row r="457" spans="1:28" x14ac:dyDescent="0.25">
      <c r="A457" t="s">
        <v>1040</v>
      </c>
      <c r="B457" t="s">
        <v>1041</v>
      </c>
      <c r="C457" s="17">
        <v>43746</v>
      </c>
      <c r="D457" s="7">
        <v>285000</v>
      </c>
      <c r="E457" t="s">
        <v>29</v>
      </c>
      <c r="F457" t="s">
        <v>30</v>
      </c>
      <c r="G457" s="7">
        <v>285000</v>
      </c>
      <c r="H457" s="7">
        <v>148750</v>
      </c>
      <c r="I457" s="12">
        <f>H457/G457*100</f>
        <v>52.192982456140349</v>
      </c>
      <c r="J457" s="12">
        <f t="shared" si="7"/>
        <v>2.4131864386561332</v>
      </c>
      <c r="K457" s="7">
        <v>297501</v>
      </c>
      <c r="L457" s="7">
        <v>54909</v>
      </c>
      <c r="M457" s="7">
        <f>G457-L457</f>
        <v>230091</v>
      </c>
      <c r="N457" s="7">
        <v>183781.8125</v>
      </c>
      <c r="O457" s="22">
        <f>M457/N457</f>
        <v>1.2519791641515126</v>
      </c>
      <c r="P457" s="27">
        <v>1765</v>
      </c>
      <c r="Q457" s="32">
        <f>M457/P457</f>
        <v>130.36317280453258</v>
      </c>
      <c r="R457" s="37" t="s">
        <v>1010</v>
      </c>
      <c r="S457" s="42">
        <f>ABS(O2406-O457)*100</f>
        <v>8.240797273782885</v>
      </c>
      <c r="T457" t="s">
        <v>43</v>
      </c>
      <c r="V457" s="7">
        <v>49500</v>
      </c>
      <c r="W457" t="s">
        <v>33</v>
      </c>
      <c r="X457" s="17" t="s">
        <v>34</v>
      </c>
      <c r="Z457" t="s">
        <v>1011</v>
      </c>
      <c r="AA457">
        <v>401</v>
      </c>
      <c r="AB457">
        <v>64</v>
      </c>
    </row>
    <row r="458" spans="1:28" x14ac:dyDescent="0.25">
      <c r="A458" t="s">
        <v>1042</v>
      </c>
      <c r="B458" t="s">
        <v>1043</v>
      </c>
      <c r="C458" s="17">
        <v>44120</v>
      </c>
      <c r="D458" s="7">
        <v>368000</v>
      </c>
      <c r="E458" t="s">
        <v>29</v>
      </c>
      <c r="F458" t="s">
        <v>30</v>
      </c>
      <c r="G458" s="7">
        <v>368000</v>
      </c>
      <c r="H458" s="7">
        <v>167720</v>
      </c>
      <c r="I458" s="12">
        <f>H458/G458*100</f>
        <v>45.576086956521742</v>
      </c>
      <c r="J458" s="12">
        <f t="shared" si="7"/>
        <v>4.2037090609624741</v>
      </c>
      <c r="K458" s="7">
        <v>335433</v>
      </c>
      <c r="L458" s="7">
        <v>60576</v>
      </c>
      <c r="M458" s="7">
        <f>G458-L458</f>
        <v>307424</v>
      </c>
      <c r="N458" s="7">
        <v>208225</v>
      </c>
      <c r="O458" s="22">
        <f>M458/N458</f>
        <v>1.4764029295233521</v>
      </c>
      <c r="P458" s="27">
        <v>1786</v>
      </c>
      <c r="Q458" s="32">
        <f>M458/P458</f>
        <v>172.12989921612541</v>
      </c>
      <c r="R458" s="37" t="s">
        <v>1010</v>
      </c>
      <c r="S458" s="42">
        <f>ABS(O2406-O458)*100</f>
        <v>14.201579263401065</v>
      </c>
      <c r="T458" t="s">
        <v>43</v>
      </c>
      <c r="V458" s="7">
        <v>55000</v>
      </c>
      <c r="W458" t="s">
        <v>33</v>
      </c>
      <c r="X458" s="17" t="s">
        <v>34</v>
      </c>
      <c r="Z458" t="s">
        <v>1011</v>
      </c>
      <c r="AA458">
        <v>401</v>
      </c>
      <c r="AB458">
        <v>64</v>
      </c>
    </row>
    <row r="459" spans="1:28" x14ac:dyDescent="0.25">
      <c r="A459" t="s">
        <v>1044</v>
      </c>
      <c r="B459" t="s">
        <v>1045</v>
      </c>
      <c r="C459" s="17">
        <v>43707</v>
      </c>
      <c r="D459" s="7">
        <v>275000</v>
      </c>
      <c r="E459" t="s">
        <v>29</v>
      </c>
      <c r="F459" t="s">
        <v>30</v>
      </c>
      <c r="G459" s="7">
        <v>275000</v>
      </c>
      <c r="H459" s="7">
        <v>165830</v>
      </c>
      <c r="I459" s="12">
        <f>H459/G459*100</f>
        <v>60.301818181818177</v>
      </c>
      <c r="J459" s="12">
        <f t="shared" si="7"/>
        <v>10.522022164333961</v>
      </c>
      <c r="K459" s="7">
        <v>331657</v>
      </c>
      <c r="L459" s="7">
        <v>59401</v>
      </c>
      <c r="M459" s="7">
        <f>G459-L459</f>
        <v>215599</v>
      </c>
      <c r="N459" s="7">
        <v>206254.546875</v>
      </c>
      <c r="O459" s="22">
        <f>M459/N459</f>
        <v>1.0453054406149076</v>
      </c>
      <c r="P459" s="27">
        <v>2041</v>
      </c>
      <c r="Q459" s="32">
        <f>M459/P459</f>
        <v>105.63400293973542</v>
      </c>
      <c r="R459" s="37" t="s">
        <v>1010</v>
      </c>
      <c r="S459" s="42">
        <f>ABS(O2406-O459)*100</f>
        <v>28.908169627443382</v>
      </c>
      <c r="T459" t="s">
        <v>43</v>
      </c>
      <c r="V459" s="7">
        <v>49500</v>
      </c>
      <c r="W459" t="s">
        <v>33</v>
      </c>
      <c r="X459" s="17" t="s">
        <v>34</v>
      </c>
      <c r="Z459" t="s">
        <v>1011</v>
      </c>
      <c r="AA459">
        <v>401</v>
      </c>
      <c r="AB459">
        <v>65</v>
      </c>
    </row>
    <row r="460" spans="1:28" x14ac:dyDescent="0.25">
      <c r="A460" t="s">
        <v>1046</v>
      </c>
      <c r="B460" t="s">
        <v>1047</v>
      </c>
      <c r="C460" s="17">
        <v>44111</v>
      </c>
      <c r="D460" s="7">
        <v>320000</v>
      </c>
      <c r="E460" t="s">
        <v>29</v>
      </c>
      <c r="F460" t="s">
        <v>30</v>
      </c>
      <c r="G460" s="7">
        <v>320000</v>
      </c>
      <c r="H460" s="7">
        <v>152530</v>
      </c>
      <c r="I460" s="12">
        <f>H460/G460*100</f>
        <v>47.665624999999999</v>
      </c>
      <c r="J460" s="12">
        <f t="shared" si="7"/>
        <v>2.1141710174842174</v>
      </c>
      <c r="K460" s="7">
        <v>305060</v>
      </c>
      <c r="L460" s="7">
        <v>54909</v>
      </c>
      <c r="M460" s="7">
        <f>G460-L460</f>
        <v>265091</v>
      </c>
      <c r="N460" s="7">
        <v>189508.328125</v>
      </c>
      <c r="O460" s="22">
        <f>M460/N460</f>
        <v>1.3988356217524411</v>
      </c>
      <c r="P460" s="27">
        <v>2184</v>
      </c>
      <c r="Q460" s="32">
        <f>M460/P460</f>
        <v>121.37866300366301</v>
      </c>
      <c r="R460" s="37" t="s">
        <v>1010</v>
      </c>
      <c r="S460" s="42">
        <f>ABS(O2406-O460)*100</f>
        <v>6.4448484863099731</v>
      </c>
      <c r="T460" t="s">
        <v>32</v>
      </c>
      <c r="V460" s="7">
        <v>49500</v>
      </c>
      <c r="W460" t="s">
        <v>33</v>
      </c>
      <c r="X460" s="17" t="s">
        <v>34</v>
      </c>
      <c r="Z460" t="s">
        <v>1011</v>
      </c>
      <c r="AA460">
        <v>401</v>
      </c>
      <c r="AB460">
        <v>64</v>
      </c>
    </row>
    <row r="461" spans="1:28" x14ac:dyDescent="0.25">
      <c r="A461" t="s">
        <v>1048</v>
      </c>
      <c r="B461" t="s">
        <v>1049</v>
      </c>
      <c r="C461" s="17">
        <v>43811</v>
      </c>
      <c r="D461" s="7">
        <v>345000</v>
      </c>
      <c r="E461" t="s">
        <v>29</v>
      </c>
      <c r="F461" t="s">
        <v>30</v>
      </c>
      <c r="G461" s="7">
        <v>345000</v>
      </c>
      <c r="H461" s="7">
        <v>181660</v>
      </c>
      <c r="I461" s="12">
        <f>H461/G461*100</f>
        <v>52.655072463768114</v>
      </c>
      <c r="J461" s="12">
        <f t="shared" si="7"/>
        <v>2.8752764462838982</v>
      </c>
      <c r="K461" s="7">
        <v>363315</v>
      </c>
      <c r="L461" s="7">
        <v>59475</v>
      </c>
      <c r="M461" s="7">
        <f>G461-L461</f>
        <v>285525</v>
      </c>
      <c r="N461" s="7">
        <v>230181.8125</v>
      </c>
      <c r="O461" s="22">
        <f>M461/N461</f>
        <v>1.2404324950738668</v>
      </c>
      <c r="P461" s="27">
        <v>2479</v>
      </c>
      <c r="Q461" s="32">
        <f>M461/P461</f>
        <v>115.17749092375958</v>
      </c>
      <c r="R461" s="37" t="s">
        <v>1010</v>
      </c>
      <c r="S461" s="42">
        <f>ABS(O2406-O461)*100</f>
        <v>9.3954641815474638</v>
      </c>
      <c r="T461" t="s">
        <v>32</v>
      </c>
      <c r="V461" s="7">
        <v>49500</v>
      </c>
      <c r="W461" t="s">
        <v>33</v>
      </c>
      <c r="X461" s="17" t="s">
        <v>34</v>
      </c>
      <c r="Z461" t="s">
        <v>1011</v>
      </c>
      <c r="AA461">
        <v>401</v>
      </c>
      <c r="AB461">
        <v>64</v>
      </c>
    </row>
    <row r="462" spans="1:28" x14ac:dyDescent="0.25">
      <c r="A462" t="s">
        <v>1050</v>
      </c>
      <c r="B462" t="s">
        <v>1051</v>
      </c>
      <c r="C462" s="17">
        <v>44119</v>
      </c>
      <c r="D462" s="7">
        <v>335000</v>
      </c>
      <c r="E462" t="s">
        <v>29</v>
      </c>
      <c r="F462" t="s">
        <v>30</v>
      </c>
      <c r="G462" s="7">
        <v>335000</v>
      </c>
      <c r="H462" s="7">
        <v>174280</v>
      </c>
      <c r="I462" s="12">
        <f>H462/G462*100</f>
        <v>52.023880597014923</v>
      </c>
      <c r="J462" s="12">
        <f t="shared" si="7"/>
        <v>2.2440845795307069</v>
      </c>
      <c r="K462" s="7">
        <v>348555</v>
      </c>
      <c r="L462" s="7">
        <v>74686</v>
      </c>
      <c r="M462" s="7">
        <f>G462-L462</f>
        <v>260314</v>
      </c>
      <c r="N462" s="7">
        <v>207476.515625</v>
      </c>
      <c r="O462" s="22">
        <f>M462/N462</f>
        <v>1.254667301577882</v>
      </c>
      <c r="P462" s="27">
        <v>1887</v>
      </c>
      <c r="Q462" s="32">
        <f>M462/P462</f>
        <v>137.95124536301006</v>
      </c>
      <c r="R462" s="37" t="s">
        <v>1010</v>
      </c>
      <c r="S462" s="42">
        <f>ABS(O2406-O462)*100</f>
        <v>7.971983531145943</v>
      </c>
      <c r="T462" t="s">
        <v>32</v>
      </c>
      <c r="V462" s="7">
        <v>55000</v>
      </c>
      <c r="W462" t="s">
        <v>33</v>
      </c>
      <c r="X462" s="17" t="s">
        <v>34</v>
      </c>
      <c r="Z462" t="s">
        <v>1011</v>
      </c>
      <c r="AA462">
        <v>401</v>
      </c>
      <c r="AB462">
        <v>65</v>
      </c>
    </row>
    <row r="463" spans="1:28" x14ac:dyDescent="0.25">
      <c r="A463" t="s">
        <v>1052</v>
      </c>
      <c r="B463" t="s">
        <v>1053</v>
      </c>
      <c r="C463" s="17">
        <v>44238</v>
      </c>
      <c r="D463" s="7">
        <v>380000</v>
      </c>
      <c r="E463" t="s">
        <v>29</v>
      </c>
      <c r="F463" t="s">
        <v>30</v>
      </c>
      <c r="G463" s="7">
        <v>380000</v>
      </c>
      <c r="H463" s="7">
        <v>174980</v>
      </c>
      <c r="I463" s="12">
        <f>H463/G463*100</f>
        <v>46.047368421052632</v>
      </c>
      <c r="J463" s="12">
        <f t="shared" si="7"/>
        <v>3.7324275964315845</v>
      </c>
      <c r="K463" s="7">
        <v>349952</v>
      </c>
      <c r="L463" s="7">
        <v>62372</v>
      </c>
      <c r="M463" s="7">
        <f>G463-L463</f>
        <v>317628</v>
      </c>
      <c r="N463" s="7">
        <v>217863.640625</v>
      </c>
      <c r="O463" s="22">
        <f>M463/N463</f>
        <v>1.4579211064719166</v>
      </c>
      <c r="P463" s="27">
        <v>2213</v>
      </c>
      <c r="Q463" s="32">
        <f>M463/P463</f>
        <v>143.52824220515137</v>
      </c>
      <c r="R463" s="37" t="s">
        <v>1010</v>
      </c>
      <c r="S463" s="42">
        <f>ABS(O2406-O463)*100</f>
        <v>12.353396958257523</v>
      </c>
      <c r="T463" t="s">
        <v>32</v>
      </c>
      <c r="V463" s="7">
        <v>55000</v>
      </c>
      <c r="W463" t="s">
        <v>33</v>
      </c>
      <c r="X463" s="17" t="s">
        <v>34</v>
      </c>
      <c r="Z463" t="s">
        <v>1011</v>
      </c>
      <c r="AA463">
        <v>401</v>
      </c>
      <c r="AB463">
        <v>64</v>
      </c>
    </row>
    <row r="464" spans="1:28" x14ac:dyDescent="0.25">
      <c r="A464" t="s">
        <v>1054</v>
      </c>
      <c r="B464" t="s">
        <v>1055</v>
      </c>
      <c r="C464" s="17">
        <v>43917</v>
      </c>
      <c r="D464" s="7">
        <v>319000</v>
      </c>
      <c r="E464" t="s">
        <v>29</v>
      </c>
      <c r="F464" t="s">
        <v>30</v>
      </c>
      <c r="G464" s="7">
        <v>319000</v>
      </c>
      <c r="H464" s="7">
        <v>166070</v>
      </c>
      <c r="I464" s="12">
        <f>H464/G464*100</f>
        <v>52.059561128526646</v>
      </c>
      <c r="J464" s="12">
        <f t="shared" si="7"/>
        <v>2.2797651110424297</v>
      </c>
      <c r="K464" s="7">
        <v>332145</v>
      </c>
      <c r="L464" s="7">
        <v>60576</v>
      </c>
      <c r="M464" s="7">
        <f>G464-L464</f>
        <v>258424</v>
      </c>
      <c r="N464" s="7">
        <v>212163.28125</v>
      </c>
      <c r="O464" s="22">
        <f>M464/N464</f>
        <v>1.2180430019626687</v>
      </c>
      <c r="P464" s="27">
        <v>2222</v>
      </c>
      <c r="Q464" s="32">
        <f>M464/P464</f>
        <v>116.3024302430243</v>
      </c>
      <c r="R464" s="37" t="s">
        <v>1056</v>
      </c>
      <c r="S464" s="42">
        <f>ABS(O2406-O464)*100</f>
        <v>11.634413492667273</v>
      </c>
      <c r="T464" t="s">
        <v>32</v>
      </c>
      <c r="V464" s="7">
        <v>55000</v>
      </c>
      <c r="W464" t="s">
        <v>33</v>
      </c>
      <c r="X464" s="17" t="s">
        <v>34</v>
      </c>
      <c r="Z464" t="s">
        <v>1057</v>
      </c>
      <c r="AA464">
        <v>401</v>
      </c>
      <c r="AB464">
        <v>66</v>
      </c>
    </row>
    <row r="465" spans="1:28" x14ac:dyDescent="0.25">
      <c r="A465" t="s">
        <v>1058</v>
      </c>
      <c r="B465" t="s">
        <v>1059</v>
      </c>
      <c r="C465" s="17">
        <v>43600</v>
      </c>
      <c r="D465" s="7">
        <v>410000</v>
      </c>
      <c r="E465" t="s">
        <v>29</v>
      </c>
      <c r="F465" t="s">
        <v>30</v>
      </c>
      <c r="G465" s="7">
        <v>410000</v>
      </c>
      <c r="H465" s="7">
        <v>211060</v>
      </c>
      <c r="I465" s="12">
        <f>H465/G465*100</f>
        <v>51.478048780487804</v>
      </c>
      <c r="J465" s="12">
        <f t="shared" si="7"/>
        <v>1.6982527630035875</v>
      </c>
      <c r="K465" s="7">
        <v>422126</v>
      </c>
      <c r="L465" s="7">
        <v>76884</v>
      </c>
      <c r="M465" s="7">
        <f>G465-L465</f>
        <v>333116</v>
      </c>
      <c r="N465" s="7">
        <v>305523.90625</v>
      </c>
      <c r="O465" s="22">
        <f>M465/N465</f>
        <v>1.0903107520739221</v>
      </c>
      <c r="P465" s="27">
        <v>2639</v>
      </c>
      <c r="Q465" s="32">
        <f>M465/P465</f>
        <v>126.22811671087533</v>
      </c>
      <c r="R465" s="37" t="s">
        <v>1036</v>
      </c>
      <c r="S465" s="42">
        <f>ABS(O2406-O465)*100</f>
        <v>24.407638481541927</v>
      </c>
      <c r="T465" t="s">
        <v>32</v>
      </c>
      <c r="V465" s="7">
        <v>70639</v>
      </c>
      <c r="W465" t="s">
        <v>33</v>
      </c>
      <c r="X465" s="17" t="s">
        <v>34</v>
      </c>
      <c r="Z465" t="s">
        <v>1037</v>
      </c>
      <c r="AA465">
        <v>401</v>
      </c>
      <c r="AB465">
        <v>67</v>
      </c>
    </row>
    <row r="466" spans="1:28" x14ac:dyDescent="0.25">
      <c r="A466" t="s">
        <v>1060</v>
      </c>
      <c r="B466" t="s">
        <v>1061</v>
      </c>
      <c r="C466" s="17">
        <v>43581</v>
      </c>
      <c r="D466" s="7">
        <v>405000</v>
      </c>
      <c r="E466" t="s">
        <v>29</v>
      </c>
      <c r="F466" t="s">
        <v>30</v>
      </c>
      <c r="G466" s="7">
        <v>405000</v>
      </c>
      <c r="H466" s="7">
        <v>182100</v>
      </c>
      <c r="I466" s="12">
        <f>H466/G466*100</f>
        <v>44.962962962962969</v>
      </c>
      <c r="J466" s="12">
        <f t="shared" si="7"/>
        <v>4.816833054521247</v>
      </c>
      <c r="K466" s="7">
        <v>364195</v>
      </c>
      <c r="L466" s="7">
        <v>71133</v>
      </c>
      <c r="M466" s="7">
        <f>G466-L466</f>
        <v>333867</v>
      </c>
      <c r="N466" s="7">
        <v>259346.90625</v>
      </c>
      <c r="O466" s="22">
        <f>M466/N466</f>
        <v>1.2873375080023728</v>
      </c>
      <c r="P466" s="27">
        <v>2555</v>
      </c>
      <c r="Q466" s="32">
        <f>M466/P466</f>
        <v>130.6720156555773</v>
      </c>
      <c r="R466" s="37" t="s">
        <v>1036</v>
      </c>
      <c r="S466" s="42">
        <f>ABS(O2406-O466)*100</f>
        <v>4.704962888696862</v>
      </c>
      <c r="T466" t="s">
        <v>32</v>
      </c>
      <c r="V466" s="7">
        <v>64745</v>
      </c>
      <c r="W466" t="s">
        <v>33</v>
      </c>
      <c r="X466" s="17" t="s">
        <v>34</v>
      </c>
      <c r="Z466" t="s">
        <v>1037</v>
      </c>
      <c r="AA466">
        <v>401</v>
      </c>
      <c r="AB466">
        <v>68</v>
      </c>
    </row>
    <row r="467" spans="1:28" x14ac:dyDescent="0.25">
      <c r="A467" t="s">
        <v>1062</v>
      </c>
      <c r="B467" t="s">
        <v>1063</v>
      </c>
      <c r="C467" s="17">
        <v>43664</v>
      </c>
      <c r="D467" s="7">
        <v>275000</v>
      </c>
      <c r="E467" t="s">
        <v>29</v>
      </c>
      <c r="F467" t="s">
        <v>30</v>
      </c>
      <c r="G467" s="7">
        <v>275000</v>
      </c>
      <c r="H467" s="7">
        <v>179930</v>
      </c>
      <c r="I467" s="12">
        <f>H467/G467*100</f>
        <v>65.429090909090917</v>
      </c>
      <c r="J467" s="12">
        <f t="shared" si="7"/>
        <v>15.649294891606701</v>
      </c>
      <c r="K467" s="7">
        <v>359862</v>
      </c>
      <c r="L467" s="7">
        <v>58584</v>
      </c>
      <c r="M467" s="7">
        <f>G467-L467</f>
        <v>216416</v>
      </c>
      <c r="N467" s="7">
        <v>228240.90625</v>
      </c>
      <c r="O467" s="22">
        <f>M467/N467</f>
        <v>0.94819111769102515</v>
      </c>
      <c r="P467" s="27">
        <v>2898</v>
      </c>
      <c r="Q467" s="32">
        <f>M467/P467</f>
        <v>74.677708764665283</v>
      </c>
      <c r="R467" s="37" t="s">
        <v>1010</v>
      </c>
      <c r="S467" s="42">
        <f>ABS(O2406-O467)*100</f>
        <v>38.619601919831624</v>
      </c>
      <c r="T467" t="s">
        <v>32</v>
      </c>
      <c r="V467" s="7">
        <v>49500</v>
      </c>
      <c r="W467" t="s">
        <v>33</v>
      </c>
      <c r="X467" s="17" t="s">
        <v>34</v>
      </c>
      <c r="Z467" t="s">
        <v>1011</v>
      </c>
      <c r="AA467">
        <v>401</v>
      </c>
      <c r="AB467">
        <v>64</v>
      </c>
    </row>
    <row r="468" spans="1:28" x14ac:dyDescent="0.25">
      <c r="A468" t="s">
        <v>1064</v>
      </c>
      <c r="B468" t="s">
        <v>1065</v>
      </c>
      <c r="C468" s="17">
        <v>44064</v>
      </c>
      <c r="D468" s="7">
        <v>410000</v>
      </c>
      <c r="E468" t="s">
        <v>29</v>
      </c>
      <c r="F468" t="s">
        <v>30</v>
      </c>
      <c r="G468" s="7">
        <v>410000</v>
      </c>
      <c r="H468" s="7">
        <v>200380</v>
      </c>
      <c r="I468" s="12">
        <f>H468/G468*100</f>
        <v>48.873170731707319</v>
      </c>
      <c r="J468" s="12">
        <f t="shared" si="7"/>
        <v>0.90662528577689727</v>
      </c>
      <c r="K468" s="7">
        <v>400752</v>
      </c>
      <c r="L468" s="7">
        <v>74965</v>
      </c>
      <c r="M468" s="7">
        <f>G468-L468</f>
        <v>335035</v>
      </c>
      <c r="N468" s="7">
        <v>288307.09375</v>
      </c>
      <c r="O468" s="22">
        <f>M468/N468</f>
        <v>1.1620768522973604</v>
      </c>
      <c r="P468" s="27">
        <v>2988</v>
      </c>
      <c r="Q468" s="32">
        <f>M468/P468</f>
        <v>112.12684069611781</v>
      </c>
      <c r="R468" s="37" t="s">
        <v>1036</v>
      </c>
      <c r="S468" s="42">
        <f>ABS(O2406-O468)*100</f>
        <v>17.231028459198107</v>
      </c>
      <c r="T468" t="s">
        <v>32</v>
      </c>
      <c r="V468" s="7">
        <v>58880</v>
      </c>
      <c r="W468" t="s">
        <v>33</v>
      </c>
      <c r="X468" s="17" t="s">
        <v>34</v>
      </c>
      <c r="Z468" t="s">
        <v>1037</v>
      </c>
      <c r="AA468">
        <v>401</v>
      </c>
      <c r="AB468">
        <v>66</v>
      </c>
    </row>
    <row r="469" spans="1:28" x14ac:dyDescent="0.25">
      <c r="A469" t="s">
        <v>1066</v>
      </c>
      <c r="B469" t="s">
        <v>1067</v>
      </c>
      <c r="C469" s="17">
        <v>44069</v>
      </c>
      <c r="D469" s="7">
        <v>350000</v>
      </c>
      <c r="E469" t="s">
        <v>29</v>
      </c>
      <c r="F469" t="s">
        <v>30</v>
      </c>
      <c r="G469" s="7">
        <v>350000</v>
      </c>
      <c r="H469" s="7">
        <v>205840</v>
      </c>
      <c r="I469" s="12">
        <f>H469/G469*100</f>
        <v>58.811428571428571</v>
      </c>
      <c r="J469" s="12">
        <f t="shared" si="7"/>
        <v>9.0316325539443554</v>
      </c>
      <c r="K469" s="7">
        <v>411684</v>
      </c>
      <c r="L469" s="7">
        <v>73691</v>
      </c>
      <c r="M469" s="7">
        <f>G469-L469</f>
        <v>276309</v>
      </c>
      <c r="N469" s="7">
        <v>299108.84375</v>
      </c>
      <c r="O469" s="22">
        <f>M469/N469</f>
        <v>0.92377409018017376</v>
      </c>
      <c r="P469" s="27">
        <v>3102</v>
      </c>
      <c r="Q469" s="32">
        <f>M469/P469</f>
        <v>89.074468085106389</v>
      </c>
      <c r="R469" s="37" t="s">
        <v>1036</v>
      </c>
      <c r="S469" s="42">
        <f>ABS(O2406-O469)*100</f>
        <v>41.061304670916762</v>
      </c>
      <c r="T469" t="s">
        <v>32</v>
      </c>
      <c r="V469" s="7">
        <v>58880</v>
      </c>
      <c r="W469" t="s">
        <v>33</v>
      </c>
      <c r="X469" s="17" t="s">
        <v>34</v>
      </c>
      <c r="Z469" t="s">
        <v>1037</v>
      </c>
      <c r="AA469">
        <v>401</v>
      </c>
      <c r="AB469">
        <v>67</v>
      </c>
    </row>
    <row r="470" spans="1:28" x14ac:dyDescent="0.25">
      <c r="A470" t="s">
        <v>1068</v>
      </c>
      <c r="B470" t="s">
        <v>1069</v>
      </c>
      <c r="C470" s="17">
        <v>43815</v>
      </c>
      <c r="D470" s="7">
        <v>325000</v>
      </c>
      <c r="E470" t="s">
        <v>29</v>
      </c>
      <c r="F470" t="s">
        <v>30</v>
      </c>
      <c r="G470" s="7">
        <v>325000</v>
      </c>
      <c r="H470" s="7">
        <v>154400</v>
      </c>
      <c r="I470" s="12">
        <f>H470/G470*100</f>
        <v>47.507692307692309</v>
      </c>
      <c r="J470" s="12">
        <f t="shared" si="7"/>
        <v>2.2721037097919066</v>
      </c>
      <c r="K470" s="7">
        <v>308807</v>
      </c>
      <c r="L470" s="7">
        <v>55076</v>
      </c>
      <c r="M470" s="7">
        <f>G470-L470</f>
        <v>269924</v>
      </c>
      <c r="N470" s="7">
        <v>198227.34375</v>
      </c>
      <c r="O470" s="22">
        <f>M470/N470</f>
        <v>1.3616890328733975</v>
      </c>
      <c r="P470" s="27">
        <v>2182</v>
      </c>
      <c r="Q470" s="32">
        <f>M470/P470</f>
        <v>123.70485792850596</v>
      </c>
      <c r="R470" s="37" t="s">
        <v>1056</v>
      </c>
      <c r="S470" s="42">
        <f>ABS(O2406-O470)*100</f>
        <v>2.7301895984056079</v>
      </c>
      <c r="T470" t="s">
        <v>32</v>
      </c>
      <c r="V470" s="7">
        <v>49500</v>
      </c>
      <c r="W470" t="s">
        <v>33</v>
      </c>
      <c r="X470" s="17" t="s">
        <v>34</v>
      </c>
      <c r="Z470" t="s">
        <v>1057</v>
      </c>
      <c r="AA470">
        <v>401</v>
      </c>
      <c r="AB470">
        <v>65</v>
      </c>
    </row>
    <row r="471" spans="1:28" x14ac:dyDescent="0.25">
      <c r="A471" t="s">
        <v>1070</v>
      </c>
      <c r="B471" t="s">
        <v>1071</v>
      </c>
      <c r="C471" s="17">
        <v>43803</v>
      </c>
      <c r="D471" s="7">
        <v>379000</v>
      </c>
      <c r="E471" t="s">
        <v>29</v>
      </c>
      <c r="F471" t="s">
        <v>30</v>
      </c>
      <c r="G471" s="7">
        <v>379000</v>
      </c>
      <c r="H471" s="7">
        <v>166680</v>
      </c>
      <c r="I471" s="12">
        <f>H471/G471*100</f>
        <v>43.978891820580472</v>
      </c>
      <c r="J471" s="12">
        <f t="shared" si="7"/>
        <v>5.800904196903744</v>
      </c>
      <c r="K471" s="7">
        <v>333369</v>
      </c>
      <c r="L471" s="7">
        <v>64707</v>
      </c>
      <c r="M471" s="7">
        <f>G471-L471</f>
        <v>314293</v>
      </c>
      <c r="N471" s="7">
        <v>237753.984375</v>
      </c>
      <c r="O471" s="22">
        <f>M471/N471</f>
        <v>1.3219252700483792</v>
      </c>
      <c r="P471" s="27">
        <v>2425</v>
      </c>
      <c r="Q471" s="32">
        <f>M471/P471</f>
        <v>129.60536082474226</v>
      </c>
      <c r="R471" s="37" t="s">
        <v>1036</v>
      </c>
      <c r="S471" s="42">
        <f>ABS(O2406-O471)*100</f>
        <v>1.2461866840962177</v>
      </c>
      <c r="T471" t="s">
        <v>32</v>
      </c>
      <c r="V471" s="7">
        <v>58880</v>
      </c>
      <c r="W471" t="s">
        <v>33</v>
      </c>
      <c r="X471" s="17" t="s">
        <v>34</v>
      </c>
      <c r="Z471" t="s">
        <v>1037</v>
      </c>
      <c r="AA471">
        <v>401</v>
      </c>
      <c r="AB471">
        <v>67</v>
      </c>
    </row>
    <row r="472" spans="1:28" x14ac:dyDescent="0.25">
      <c r="A472" t="s">
        <v>1072</v>
      </c>
      <c r="B472" t="s">
        <v>1073</v>
      </c>
      <c r="C472" s="17">
        <v>43626</v>
      </c>
      <c r="D472" s="7">
        <v>375000</v>
      </c>
      <c r="E472" t="s">
        <v>29</v>
      </c>
      <c r="F472" t="s">
        <v>30</v>
      </c>
      <c r="G472" s="7">
        <v>375000</v>
      </c>
      <c r="H472" s="7">
        <v>200730</v>
      </c>
      <c r="I472" s="12">
        <f>H472/G472*100</f>
        <v>53.527999999999999</v>
      </c>
      <c r="J472" s="12">
        <f t="shared" si="7"/>
        <v>3.7482039825157827</v>
      </c>
      <c r="K472" s="7">
        <v>401459</v>
      </c>
      <c r="L472" s="7">
        <v>75755</v>
      </c>
      <c r="M472" s="7">
        <f>G472-L472</f>
        <v>299245</v>
      </c>
      <c r="N472" s="7">
        <v>288233.625</v>
      </c>
      <c r="O472" s="22">
        <f>M472/N472</f>
        <v>1.0382029508181081</v>
      </c>
      <c r="P472" s="27">
        <v>2734</v>
      </c>
      <c r="Q472" s="32">
        <f>M472/P472</f>
        <v>109.45318215069496</v>
      </c>
      <c r="R472" s="37" t="s">
        <v>1036</v>
      </c>
      <c r="S472" s="42">
        <f>ABS(O2406-O472)*100</f>
        <v>29.618418607123331</v>
      </c>
      <c r="T472" t="s">
        <v>32</v>
      </c>
      <c r="V472" s="7">
        <v>64745</v>
      </c>
      <c r="W472" t="s">
        <v>33</v>
      </c>
      <c r="X472" s="17" t="s">
        <v>34</v>
      </c>
      <c r="Z472" t="s">
        <v>1037</v>
      </c>
      <c r="AA472">
        <v>401</v>
      </c>
      <c r="AB472">
        <v>73</v>
      </c>
    </row>
    <row r="473" spans="1:28" x14ac:dyDescent="0.25">
      <c r="A473" t="s">
        <v>1074</v>
      </c>
      <c r="B473" t="s">
        <v>1075</v>
      </c>
      <c r="C473" s="17">
        <v>43725</v>
      </c>
      <c r="D473" s="7">
        <v>330000</v>
      </c>
      <c r="E473" t="s">
        <v>29</v>
      </c>
      <c r="F473" t="s">
        <v>30</v>
      </c>
      <c r="G473" s="7">
        <v>330000</v>
      </c>
      <c r="H473" s="7">
        <v>171980</v>
      </c>
      <c r="I473" s="12">
        <f>H473/G473*100</f>
        <v>52.115151515151517</v>
      </c>
      <c r="J473" s="12">
        <f t="shared" si="7"/>
        <v>2.335355497667301</v>
      </c>
      <c r="K473" s="7">
        <v>343965</v>
      </c>
      <c r="L473" s="7">
        <v>70405</v>
      </c>
      <c r="M473" s="7">
        <f>G473-L473</f>
        <v>259595</v>
      </c>
      <c r="N473" s="7">
        <v>242088.5</v>
      </c>
      <c r="O473" s="22">
        <f>M473/N473</f>
        <v>1.0723144635123105</v>
      </c>
      <c r="P473" s="27">
        <v>2412</v>
      </c>
      <c r="Q473" s="32">
        <f>M473/P473</f>
        <v>107.62645107794361</v>
      </c>
      <c r="R473" s="37" t="s">
        <v>1036</v>
      </c>
      <c r="S473" s="42">
        <f>ABS(O2406-O473)*100</f>
        <v>26.207267337703087</v>
      </c>
      <c r="T473" t="s">
        <v>32</v>
      </c>
      <c r="V473" s="7">
        <v>64745</v>
      </c>
      <c r="W473" t="s">
        <v>33</v>
      </c>
      <c r="X473" s="17" t="s">
        <v>34</v>
      </c>
      <c r="Z473" t="s">
        <v>1037</v>
      </c>
      <c r="AA473">
        <v>401</v>
      </c>
      <c r="AB473">
        <v>68</v>
      </c>
    </row>
    <row r="474" spans="1:28" x14ac:dyDescent="0.25">
      <c r="A474" t="s">
        <v>1076</v>
      </c>
      <c r="B474" t="s">
        <v>1077</v>
      </c>
      <c r="C474" s="17">
        <v>43686</v>
      </c>
      <c r="D474" s="7">
        <v>300000</v>
      </c>
      <c r="E474" t="s">
        <v>29</v>
      </c>
      <c r="F474" t="s">
        <v>30</v>
      </c>
      <c r="G474" s="7">
        <v>300000</v>
      </c>
      <c r="H474" s="7">
        <v>158780</v>
      </c>
      <c r="I474" s="12">
        <f>H474/G474*100</f>
        <v>52.926666666666669</v>
      </c>
      <c r="J474" s="12">
        <f t="shared" si="7"/>
        <v>3.1468706491824534</v>
      </c>
      <c r="K474" s="7">
        <v>317550</v>
      </c>
      <c r="L474" s="7">
        <v>64540</v>
      </c>
      <c r="M474" s="7">
        <f>G474-L474</f>
        <v>235460</v>
      </c>
      <c r="N474" s="7">
        <v>223902.65625</v>
      </c>
      <c r="O474" s="22">
        <f>M474/N474</f>
        <v>1.0516177161252414</v>
      </c>
      <c r="P474" s="27">
        <v>2266</v>
      </c>
      <c r="Q474" s="32">
        <f>M474/P474</f>
        <v>103.90997352162401</v>
      </c>
      <c r="R474" s="37" t="s">
        <v>1036</v>
      </c>
      <c r="S474" s="42">
        <f>ABS(O2406-O474)*100</f>
        <v>28.276942076410005</v>
      </c>
      <c r="T474" t="s">
        <v>32</v>
      </c>
      <c r="V474" s="7">
        <v>58880</v>
      </c>
      <c r="W474" t="s">
        <v>33</v>
      </c>
      <c r="X474" s="17" t="s">
        <v>34</v>
      </c>
      <c r="Z474" t="s">
        <v>1037</v>
      </c>
      <c r="AA474">
        <v>401</v>
      </c>
      <c r="AB474">
        <v>68</v>
      </c>
    </row>
    <row r="475" spans="1:28" x14ac:dyDescent="0.25">
      <c r="A475" t="s">
        <v>1078</v>
      </c>
      <c r="B475" t="s">
        <v>1079</v>
      </c>
      <c r="C475" s="17">
        <v>44117</v>
      </c>
      <c r="D475" s="7">
        <v>405000</v>
      </c>
      <c r="E475" t="s">
        <v>29</v>
      </c>
      <c r="F475" t="s">
        <v>30</v>
      </c>
      <c r="G475" s="7">
        <v>405000</v>
      </c>
      <c r="H475" s="7">
        <v>187130</v>
      </c>
      <c r="I475" s="12">
        <f>H475/G475*100</f>
        <v>46.204938271604938</v>
      </c>
      <c r="J475" s="12">
        <f t="shared" si="7"/>
        <v>3.5748577458792781</v>
      </c>
      <c r="K475" s="7">
        <v>374258</v>
      </c>
      <c r="L475" s="7">
        <v>64639</v>
      </c>
      <c r="M475" s="7">
        <f>G475-L475</f>
        <v>340361</v>
      </c>
      <c r="N475" s="7">
        <v>273999.125</v>
      </c>
      <c r="O475" s="22">
        <f>M475/N475</f>
        <v>1.2421973975281855</v>
      </c>
      <c r="P475" s="27">
        <v>2848</v>
      </c>
      <c r="Q475" s="32">
        <f>M475/P475</f>
        <v>119.50877808988764</v>
      </c>
      <c r="R475" s="37" t="s">
        <v>1036</v>
      </c>
      <c r="S475" s="42">
        <f>ABS(O2406-O475)*100</f>
        <v>9.2189739361155922</v>
      </c>
      <c r="T475" t="s">
        <v>32</v>
      </c>
      <c r="V475" s="7">
        <v>58880</v>
      </c>
      <c r="W475" t="s">
        <v>33</v>
      </c>
      <c r="X475" s="17" t="s">
        <v>34</v>
      </c>
      <c r="Z475" t="s">
        <v>1037</v>
      </c>
      <c r="AA475">
        <v>401</v>
      </c>
      <c r="AB475">
        <v>67</v>
      </c>
    </row>
    <row r="476" spans="1:28" x14ac:dyDescent="0.25">
      <c r="A476" t="s">
        <v>1080</v>
      </c>
      <c r="B476" t="s">
        <v>1081</v>
      </c>
      <c r="C476" s="17">
        <v>44064</v>
      </c>
      <c r="D476" s="7">
        <v>307500</v>
      </c>
      <c r="E476" t="s">
        <v>29</v>
      </c>
      <c r="F476" t="s">
        <v>30</v>
      </c>
      <c r="G476" s="7">
        <v>307500</v>
      </c>
      <c r="H476" s="7">
        <v>176460</v>
      </c>
      <c r="I476" s="12">
        <f>H476/G476*100</f>
        <v>57.385365853658534</v>
      </c>
      <c r="J476" s="12">
        <f t="shared" si="7"/>
        <v>7.6055698361743183</v>
      </c>
      <c r="K476" s="7">
        <v>352919</v>
      </c>
      <c r="L476" s="7">
        <v>69564</v>
      </c>
      <c r="M476" s="7">
        <f>G476-L476</f>
        <v>237936</v>
      </c>
      <c r="N476" s="7">
        <v>250756.640625</v>
      </c>
      <c r="O476" s="22">
        <f>M476/N476</f>
        <v>0.94887217904560728</v>
      </c>
      <c r="P476" s="27">
        <v>2456</v>
      </c>
      <c r="Q476" s="32">
        <f>M476/P476</f>
        <v>96.879478827361567</v>
      </c>
      <c r="R476" s="37" t="s">
        <v>1036</v>
      </c>
      <c r="S476" s="42">
        <f>ABS(O2406-O476)*100</f>
        <v>38.551495784373415</v>
      </c>
      <c r="T476" t="s">
        <v>32</v>
      </c>
      <c r="V476" s="7">
        <v>58880</v>
      </c>
      <c r="W476" t="s">
        <v>33</v>
      </c>
      <c r="X476" s="17" t="s">
        <v>34</v>
      </c>
      <c r="Z476" t="s">
        <v>1037</v>
      </c>
      <c r="AA476">
        <v>401</v>
      </c>
      <c r="AB476">
        <v>67</v>
      </c>
    </row>
    <row r="477" spans="1:28" x14ac:dyDescent="0.25">
      <c r="A477" t="s">
        <v>1082</v>
      </c>
      <c r="B477" t="s">
        <v>1083</v>
      </c>
      <c r="C477" s="17">
        <v>43601</v>
      </c>
      <c r="D477" s="7">
        <v>505000</v>
      </c>
      <c r="E477" t="s">
        <v>29</v>
      </c>
      <c r="F477" t="s">
        <v>30</v>
      </c>
      <c r="G477" s="7">
        <v>505000</v>
      </c>
      <c r="H477" s="7">
        <v>208420</v>
      </c>
      <c r="I477" s="12">
        <f>H477/G477*100</f>
        <v>41.271287128712871</v>
      </c>
      <c r="J477" s="12">
        <f t="shared" si="7"/>
        <v>8.5085088887713454</v>
      </c>
      <c r="K477" s="7">
        <v>416849</v>
      </c>
      <c r="L477" s="7">
        <v>82524</v>
      </c>
      <c r="M477" s="7">
        <f>G477-L477</f>
        <v>422476</v>
      </c>
      <c r="N477" s="7">
        <v>295862.84375</v>
      </c>
      <c r="O477" s="22">
        <f>M477/N477</f>
        <v>1.4279454447378541</v>
      </c>
      <c r="P477" s="27">
        <v>2856</v>
      </c>
      <c r="Q477" s="32">
        <f>M477/P477</f>
        <v>147.92577030812325</v>
      </c>
      <c r="R477" s="37" t="s">
        <v>1036</v>
      </c>
      <c r="S477" s="42">
        <f>ABS(O2406-O477)*100</f>
        <v>9.3558307848512712</v>
      </c>
      <c r="T477" t="s">
        <v>32</v>
      </c>
      <c r="V477" s="7">
        <v>70639</v>
      </c>
      <c r="W477" t="s">
        <v>33</v>
      </c>
      <c r="X477" s="17" t="s">
        <v>34</v>
      </c>
      <c r="Z477" t="s">
        <v>1037</v>
      </c>
      <c r="AA477">
        <v>401</v>
      </c>
      <c r="AB477">
        <v>66</v>
      </c>
    </row>
    <row r="478" spans="1:28" x14ac:dyDescent="0.25">
      <c r="A478" t="s">
        <v>1084</v>
      </c>
      <c r="B478" t="s">
        <v>1085</v>
      </c>
      <c r="C478" s="17">
        <v>43584</v>
      </c>
      <c r="D478" s="7">
        <v>349900</v>
      </c>
      <c r="E478" t="s">
        <v>29</v>
      </c>
      <c r="F478" t="s">
        <v>30</v>
      </c>
      <c r="G478" s="7">
        <v>349900</v>
      </c>
      <c r="H478" s="7">
        <v>173790</v>
      </c>
      <c r="I478" s="12">
        <f>H478/G478*100</f>
        <v>49.668476707630752</v>
      </c>
      <c r="J478" s="12">
        <f t="shared" si="7"/>
        <v>0.11131930985346372</v>
      </c>
      <c r="K478" s="7">
        <v>347588</v>
      </c>
      <c r="L478" s="7">
        <v>64456</v>
      </c>
      <c r="M478" s="7">
        <f>G478-L478</f>
        <v>285444</v>
      </c>
      <c r="N478" s="7">
        <v>250559.296875</v>
      </c>
      <c r="O478" s="22">
        <f>M478/N478</f>
        <v>1.1392273348468225</v>
      </c>
      <c r="P478" s="27">
        <v>2640</v>
      </c>
      <c r="Q478" s="32">
        <f>M478/P478</f>
        <v>108.12272727272727</v>
      </c>
      <c r="R478" s="37" t="s">
        <v>1036</v>
      </c>
      <c r="S478" s="42">
        <f>ABS(O2406-O478)*100</f>
        <v>19.515980204251893</v>
      </c>
      <c r="T478" t="s">
        <v>32</v>
      </c>
      <c r="V478" s="7">
        <v>58880</v>
      </c>
      <c r="W478" t="s">
        <v>33</v>
      </c>
      <c r="X478" s="17" t="s">
        <v>34</v>
      </c>
      <c r="Z478" t="s">
        <v>1037</v>
      </c>
      <c r="AA478">
        <v>401</v>
      </c>
      <c r="AB478">
        <v>66</v>
      </c>
    </row>
    <row r="479" spans="1:28" x14ac:dyDescent="0.25">
      <c r="A479" t="s">
        <v>1086</v>
      </c>
      <c r="B479" t="s">
        <v>1087</v>
      </c>
      <c r="C479" s="17">
        <v>43630</v>
      </c>
      <c r="D479" s="7">
        <v>439900</v>
      </c>
      <c r="E479" t="s">
        <v>29</v>
      </c>
      <c r="F479" t="s">
        <v>30</v>
      </c>
      <c r="G479" s="7">
        <v>439900</v>
      </c>
      <c r="H479" s="7">
        <v>235720</v>
      </c>
      <c r="I479" s="12">
        <f>H479/G479*100</f>
        <v>53.584905660377359</v>
      </c>
      <c r="J479" s="12">
        <f t="shared" si="7"/>
        <v>3.805109642893143</v>
      </c>
      <c r="K479" s="7">
        <v>471436</v>
      </c>
      <c r="L479" s="7">
        <v>83107</v>
      </c>
      <c r="M479" s="7">
        <f>G479-L479</f>
        <v>356793</v>
      </c>
      <c r="N479" s="7">
        <v>473571.9375</v>
      </c>
      <c r="O479" s="22">
        <f>M479/N479</f>
        <v>0.75340824011557905</v>
      </c>
      <c r="P479" s="27">
        <v>3533</v>
      </c>
      <c r="Q479" s="32">
        <f>M479/P479</f>
        <v>100.98867817718653</v>
      </c>
      <c r="R479" s="37" t="s">
        <v>1088</v>
      </c>
      <c r="S479" s="42">
        <f>ABS(O2406-O479)*100</f>
        <v>58.097889677376237</v>
      </c>
      <c r="T479" t="s">
        <v>32</v>
      </c>
      <c r="V479" s="7">
        <v>66550</v>
      </c>
      <c r="W479" t="s">
        <v>33</v>
      </c>
      <c r="X479" s="17" t="s">
        <v>34</v>
      </c>
      <c r="Z479" t="s">
        <v>1089</v>
      </c>
      <c r="AA479">
        <v>401</v>
      </c>
      <c r="AB479">
        <v>68</v>
      </c>
    </row>
    <row r="480" spans="1:28" x14ac:dyDescent="0.25">
      <c r="A480" t="s">
        <v>1090</v>
      </c>
      <c r="B480" t="s">
        <v>1091</v>
      </c>
      <c r="C480" s="17">
        <v>44120</v>
      </c>
      <c r="D480" s="7">
        <v>337500</v>
      </c>
      <c r="E480" t="s">
        <v>29</v>
      </c>
      <c r="F480" t="s">
        <v>30</v>
      </c>
      <c r="G480" s="7">
        <v>337500</v>
      </c>
      <c r="H480" s="7">
        <v>172760</v>
      </c>
      <c r="I480" s="12">
        <f>H480/G480*100</f>
        <v>51.188148148148152</v>
      </c>
      <c r="J480" s="12">
        <f t="shared" si="7"/>
        <v>1.4083521306639355</v>
      </c>
      <c r="K480" s="7">
        <v>345512</v>
      </c>
      <c r="L480" s="7">
        <v>74145</v>
      </c>
      <c r="M480" s="7">
        <f>G480-L480</f>
        <v>263355</v>
      </c>
      <c r="N480" s="7">
        <v>330935.375</v>
      </c>
      <c r="O480" s="22">
        <f>M480/N480</f>
        <v>0.7957898124369448</v>
      </c>
      <c r="P480" s="27">
        <v>2230</v>
      </c>
      <c r="Q480" s="32">
        <f>M480/P480</f>
        <v>118.09641255605381</v>
      </c>
      <c r="R480" s="37" t="s">
        <v>1088</v>
      </c>
      <c r="S480" s="42">
        <f>ABS(O2406-O480)*100</f>
        <v>53.859732445239658</v>
      </c>
      <c r="T480" t="s">
        <v>43</v>
      </c>
      <c r="V480" s="7">
        <v>66550</v>
      </c>
      <c r="W480" t="s">
        <v>33</v>
      </c>
      <c r="X480" s="17" t="s">
        <v>34</v>
      </c>
      <c r="Z480" t="s">
        <v>1089</v>
      </c>
      <c r="AA480">
        <v>401</v>
      </c>
      <c r="AB480">
        <v>70</v>
      </c>
    </row>
    <row r="481" spans="1:28" x14ac:dyDescent="0.25">
      <c r="A481" t="s">
        <v>1092</v>
      </c>
      <c r="B481" t="s">
        <v>1093</v>
      </c>
      <c r="C481" s="17">
        <v>43734</v>
      </c>
      <c r="D481" s="7">
        <v>425000</v>
      </c>
      <c r="E481" t="s">
        <v>29</v>
      </c>
      <c r="F481" t="s">
        <v>30</v>
      </c>
      <c r="G481" s="7">
        <v>425000</v>
      </c>
      <c r="H481" s="7">
        <v>178470</v>
      </c>
      <c r="I481" s="12">
        <f>H481/G481*100</f>
        <v>41.992941176470588</v>
      </c>
      <c r="J481" s="12">
        <f t="shared" si="7"/>
        <v>7.7868548410136285</v>
      </c>
      <c r="K481" s="7">
        <v>356941</v>
      </c>
      <c r="L481" s="7">
        <v>93848</v>
      </c>
      <c r="M481" s="7">
        <f>G481-L481</f>
        <v>331152</v>
      </c>
      <c r="N481" s="7">
        <v>320845.125</v>
      </c>
      <c r="O481" s="22">
        <f>M481/N481</f>
        <v>1.0321241440087332</v>
      </c>
      <c r="P481" s="27">
        <v>2737</v>
      </c>
      <c r="Q481" s="32">
        <f>M481/P481</f>
        <v>120.99086591158202</v>
      </c>
      <c r="R481" s="37" t="s">
        <v>1088</v>
      </c>
      <c r="S481" s="42">
        <f>ABS(O2406-O481)*100</f>
        <v>30.226299288060822</v>
      </c>
      <c r="T481" t="s">
        <v>1094</v>
      </c>
      <c r="V481" s="7">
        <v>66550</v>
      </c>
      <c r="W481" t="s">
        <v>33</v>
      </c>
      <c r="X481" s="17" t="s">
        <v>34</v>
      </c>
      <c r="Z481" t="s">
        <v>1089</v>
      </c>
      <c r="AA481">
        <v>401</v>
      </c>
      <c r="AB481">
        <v>65</v>
      </c>
    </row>
    <row r="482" spans="1:28" x14ac:dyDescent="0.25">
      <c r="A482" t="s">
        <v>1095</v>
      </c>
      <c r="B482" t="s">
        <v>1096</v>
      </c>
      <c r="C482" s="17">
        <v>43782</v>
      </c>
      <c r="D482" s="7">
        <v>300000</v>
      </c>
      <c r="E482" t="s">
        <v>331</v>
      </c>
      <c r="F482" t="s">
        <v>30</v>
      </c>
      <c r="G482" s="7">
        <v>300000</v>
      </c>
      <c r="H482" s="7">
        <v>178670</v>
      </c>
      <c r="I482" s="12">
        <f>H482/G482*100</f>
        <v>59.556666666666672</v>
      </c>
      <c r="J482" s="12">
        <f t="shared" si="7"/>
        <v>9.776870649182456</v>
      </c>
      <c r="K482" s="7">
        <v>357334</v>
      </c>
      <c r="L482" s="7">
        <v>83070</v>
      </c>
      <c r="M482" s="7">
        <f>G482-L482</f>
        <v>216930</v>
      </c>
      <c r="N482" s="7">
        <v>334468.28125</v>
      </c>
      <c r="O482" s="22">
        <f>M482/N482</f>
        <v>0.64858168071804267</v>
      </c>
      <c r="P482" s="27">
        <v>2988</v>
      </c>
      <c r="Q482" s="32">
        <f>M482/P482</f>
        <v>72.600401606425706</v>
      </c>
      <c r="R482" s="37" t="s">
        <v>1088</v>
      </c>
      <c r="S482" s="42">
        <f>ABS(O2406-O482)*100</f>
        <v>68.580545617129872</v>
      </c>
      <c r="T482" t="s">
        <v>32</v>
      </c>
      <c r="V482" s="7">
        <v>71335</v>
      </c>
      <c r="W482" t="s">
        <v>33</v>
      </c>
      <c r="X482" s="17" t="s">
        <v>34</v>
      </c>
      <c r="Z482" t="s">
        <v>1089</v>
      </c>
      <c r="AA482">
        <v>401</v>
      </c>
      <c r="AB482">
        <v>71</v>
      </c>
    </row>
    <row r="483" spans="1:28" x14ac:dyDescent="0.25">
      <c r="A483" t="s">
        <v>1097</v>
      </c>
      <c r="B483" t="s">
        <v>1098</v>
      </c>
      <c r="C483" s="17">
        <v>44109</v>
      </c>
      <c r="D483" s="7">
        <v>380000</v>
      </c>
      <c r="E483" t="s">
        <v>29</v>
      </c>
      <c r="F483" t="s">
        <v>30</v>
      </c>
      <c r="G483" s="7">
        <v>380000</v>
      </c>
      <c r="H483" s="7">
        <v>202280</v>
      </c>
      <c r="I483" s="12">
        <f>H483/G483*100</f>
        <v>53.231578947368419</v>
      </c>
      <c r="J483" s="12">
        <f t="shared" si="7"/>
        <v>3.4517829298842031</v>
      </c>
      <c r="K483" s="7">
        <v>404551</v>
      </c>
      <c r="L483" s="7">
        <v>82640</v>
      </c>
      <c r="M483" s="7">
        <f>G483-L483</f>
        <v>297360</v>
      </c>
      <c r="N483" s="7">
        <v>392574.375</v>
      </c>
      <c r="O483" s="22">
        <f>M483/N483</f>
        <v>0.75746156381195284</v>
      </c>
      <c r="P483" s="27">
        <v>3050</v>
      </c>
      <c r="Q483" s="32">
        <f>M483/P483</f>
        <v>97.49508196721311</v>
      </c>
      <c r="R483" s="37" t="s">
        <v>1088</v>
      </c>
      <c r="S483" s="42">
        <f>ABS(O2406-O483)*100</f>
        <v>57.692557307738859</v>
      </c>
      <c r="T483" t="s">
        <v>32</v>
      </c>
      <c r="V483" s="7">
        <v>66550</v>
      </c>
      <c r="W483" t="s">
        <v>33</v>
      </c>
      <c r="X483" s="17" t="s">
        <v>34</v>
      </c>
      <c r="Z483" t="s">
        <v>1089</v>
      </c>
      <c r="AA483">
        <v>401</v>
      </c>
      <c r="AB483">
        <v>68</v>
      </c>
    </row>
    <row r="484" spans="1:28" x14ac:dyDescent="0.25">
      <c r="A484" t="s">
        <v>1099</v>
      </c>
      <c r="B484" t="s">
        <v>1100</v>
      </c>
      <c r="C484" s="17">
        <v>43637</v>
      </c>
      <c r="D484" s="7">
        <v>331000</v>
      </c>
      <c r="E484" t="s">
        <v>29</v>
      </c>
      <c r="F484" t="s">
        <v>30</v>
      </c>
      <c r="G484" s="7">
        <v>331000</v>
      </c>
      <c r="H484" s="7">
        <v>194640</v>
      </c>
      <c r="I484" s="12">
        <f>H484/G484*100</f>
        <v>58.803625377643506</v>
      </c>
      <c r="J484" s="12">
        <f t="shared" si="7"/>
        <v>9.02382936015929</v>
      </c>
      <c r="K484" s="7">
        <v>389288</v>
      </c>
      <c r="L484" s="7">
        <v>84884</v>
      </c>
      <c r="M484" s="7">
        <f>G484-L484</f>
        <v>246116</v>
      </c>
      <c r="N484" s="7">
        <v>371224.375</v>
      </c>
      <c r="O484" s="22">
        <f>M484/N484</f>
        <v>0.66298448209388194</v>
      </c>
      <c r="P484" s="27">
        <v>2822</v>
      </c>
      <c r="Q484" s="32">
        <f>M484/P484</f>
        <v>87.213323883770371</v>
      </c>
      <c r="R484" s="37" t="s">
        <v>1088</v>
      </c>
      <c r="S484" s="42">
        <f>ABS(O2406-O484)*100</f>
        <v>67.140265479545945</v>
      </c>
      <c r="T484" t="s">
        <v>1094</v>
      </c>
      <c r="V484" s="7">
        <v>71335</v>
      </c>
      <c r="W484" t="s">
        <v>33</v>
      </c>
      <c r="X484" s="17" t="s">
        <v>34</v>
      </c>
      <c r="Z484" t="s">
        <v>1089</v>
      </c>
      <c r="AA484">
        <v>401</v>
      </c>
      <c r="AB484">
        <v>73</v>
      </c>
    </row>
    <row r="485" spans="1:28" x14ac:dyDescent="0.25">
      <c r="A485" t="s">
        <v>1101</v>
      </c>
      <c r="B485" t="s">
        <v>1102</v>
      </c>
      <c r="C485" s="17">
        <v>44151</v>
      </c>
      <c r="D485" s="7">
        <v>399900</v>
      </c>
      <c r="E485" t="s">
        <v>29</v>
      </c>
      <c r="F485" t="s">
        <v>30</v>
      </c>
      <c r="G485" s="7">
        <v>399900</v>
      </c>
      <c r="H485" s="7">
        <v>198020</v>
      </c>
      <c r="I485" s="12">
        <f>H485/G485*100</f>
        <v>49.517379344836208</v>
      </c>
      <c r="J485" s="12">
        <f t="shared" si="7"/>
        <v>0.26241667264800839</v>
      </c>
      <c r="K485" s="7">
        <v>396044</v>
      </c>
      <c r="L485" s="7">
        <v>77880</v>
      </c>
      <c r="M485" s="7">
        <f>G485-L485</f>
        <v>322020</v>
      </c>
      <c r="N485" s="7">
        <v>388004.875</v>
      </c>
      <c r="O485" s="22">
        <f>M485/N485</f>
        <v>0.82993802590753529</v>
      </c>
      <c r="P485" s="27">
        <v>2794</v>
      </c>
      <c r="Q485" s="32">
        <f>M485/P485</f>
        <v>115.25411596277738</v>
      </c>
      <c r="R485" s="37" t="s">
        <v>1088</v>
      </c>
      <c r="S485" s="42">
        <f>ABS(O2406-O485)*100</f>
        <v>50.444911098180611</v>
      </c>
      <c r="T485" t="s">
        <v>492</v>
      </c>
      <c r="V485" s="7">
        <v>66550</v>
      </c>
      <c r="W485" t="s">
        <v>33</v>
      </c>
      <c r="X485" s="17" t="s">
        <v>34</v>
      </c>
      <c r="Z485" t="s">
        <v>1089</v>
      </c>
      <c r="AA485">
        <v>401</v>
      </c>
      <c r="AB485">
        <v>69</v>
      </c>
    </row>
    <row r="486" spans="1:28" x14ac:dyDescent="0.25">
      <c r="A486" t="s">
        <v>1103</v>
      </c>
      <c r="B486" t="s">
        <v>1104</v>
      </c>
      <c r="C486" s="17">
        <v>43668</v>
      </c>
      <c r="D486" s="7">
        <v>208500</v>
      </c>
      <c r="E486" t="s">
        <v>29</v>
      </c>
      <c r="F486" t="s">
        <v>30</v>
      </c>
      <c r="G486" s="7">
        <v>208500</v>
      </c>
      <c r="H486" s="7">
        <v>103630</v>
      </c>
      <c r="I486" s="12">
        <f>H486/G486*100</f>
        <v>49.702637889688248</v>
      </c>
      <c r="J486" s="12">
        <f t="shared" si="7"/>
        <v>7.7158127795968312E-2</v>
      </c>
      <c r="K486" s="7">
        <v>207261</v>
      </c>
      <c r="L486" s="7">
        <v>31200</v>
      </c>
      <c r="M486" s="7">
        <f>G486-L486</f>
        <v>177300</v>
      </c>
      <c r="N486" s="7">
        <v>160055.453125</v>
      </c>
      <c r="O486" s="22">
        <f>M486/N486</f>
        <v>1.1077410768474871</v>
      </c>
      <c r="P486" s="27">
        <v>1238</v>
      </c>
      <c r="Q486" s="32">
        <f>M486/P486</f>
        <v>143.21486268174476</v>
      </c>
      <c r="R486" s="37" t="s">
        <v>1105</v>
      </c>
      <c r="S486" s="42">
        <f>ABS(O2406-O486)*100</f>
        <v>22.66460600418543</v>
      </c>
      <c r="T486" t="s">
        <v>43</v>
      </c>
      <c r="V486" s="7">
        <v>31200</v>
      </c>
      <c r="W486" t="s">
        <v>33</v>
      </c>
      <c r="X486" s="17" t="s">
        <v>34</v>
      </c>
      <c r="Z486" t="s">
        <v>1106</v>
      </c>
      <c r="AA486">
        <v>407</v>
      </c>
      <c r="AB486">
        <v>69</v>
      </c>
    </row>
    <row r="487" spans="1:28" x14ac:dyDescent="0.25">
      <c r="A487" t="s">
        <v>1107</v>
      </c>
      <c r="B487" t="s">
        <v>1108</v>
      </c>
      <c r="C487" s="17">
        <v>44249</v>
      </c>
      <c r="D487" s="7">
        <v>192600</v>
      </c>
      <c r="E487" t="s">
        <v>29</v>
      </c>
      <c r="F487" t="s">
        <v>30</v>
      </c>
      <c r="G487" s="7">
        <v>192600</v>
      </c>
      <c r="H487" s="7">
        <v>99050</v>
      </c>
      <c r="I487" s="12">
        <f>H487/G487*100</f>
        <v>51.427829698857742</v>
      </c>
      <c r="J487" s="12">
        <f t="shared" si="7"/>
        <v>1.6480336813735263</v>
      </c>
      <c r="K487" s="7">
        <v>198100</v>
      </c>
      <c r="L487" s="7">
        <v>31200</v>
      </c>
      <c r="M487" s="7">
        <f>G487-L487</f>
        <v>161400</v>
      </c>
      <c r="N487" s="7">
        <v>151727.265625</v>
      </c>
      <c r="O487" s="22">
        <f>M487/N487</f>
        <v>1.0637507987450756</v>
      </c>
      <c r="P487" s="27">
        <v>1215</v>
      </c>
      <c r="Q487" s="32">
        <f>M487/P487</f>
        <v>132.83950617283949</v>
      </c>
      <c r="R487" s="37" t="s">
        <v>1105</v>
      </c>
      <c r="S487" s="42">
        <f>ABS(O2406-O487)*100</f>
        <v>27.063633814426581</v>
      </c>
      <c r="T487" t="s">
        <v>32</v>
      </c>
      <c r="V487" s="7">
        <v>31200</v>
      </c>
      <c r="W487" t="s">
        <v>33</v>
      </c>
      <c r="X487" s="17" t="s">
        <v>34</v>
      </c>
      <c r="Z487" t="s">
        <v>1106</v>
      </c>
      <c r="AA487">
        <v>407</v>
      </c>
      <c r="AB487">
        <v>69</v>
      </c>
    </row>
    <row r="488" spans="1:28" x14ac:dyDescent="0.25">
      <c r="A488" t="s">
        <v>1109</v>
      </c>
      <c r="B488" t="s">
        <v>1110</v>
      </c>
      <c r="C488" s="17">
        <v>44195</v>
      </c>
      <c r="D488" s="7">
        <v>178000</v>
      </c>
      <c r="E488" t="s">
        <v>29</v>
      </c>
      <c r="F488" t="s">
        <v>30</v>
      </c>
      <c r="G488" s="7">
        <v>178000</v>
      </c>
      <c r="H488" s="7">
        <v>99050</v>
      </c>
      <c r="I488" s="12">
        <f>H488/G488*100</f>
        <v>55.646067415730336</v>
      </c>
      <c r="J488" s="12">
        <f t="shared" si="7"/>
        <v>5.8662713982461199</v>
      </c>
      <c r="K488" s="7">
        <v>198100</v>
      </c>
      <c r="L488" s="7">
        <v>31200</v>
      </c>
      <c r="M488" s="7">
        <f>G488-L488</f>
        <v>146800</v>
      </c>
      <c r="N488" s="7">
        <v>151727.265625</v>
      </c>
      <c r="O488" s="22">
        <f>M488/N488</f>
        <v>0.96752550963926331</v>
      </c>
      <c r="P488" s="27">
        <v>1215</v>
      </c>
      <c r="Q488" s="32">
        <f>M488/P488</f>
        <v>120.82304526748972</v>
      </c>
      <c r="R488" s="37" t="s">
        <v>1105</v>
      </c>
      <c r="S488" s="42">
        <f>ABS(O2406-O488)*100</f>
        <v>36.686162725007812</v>
      </c>
      <c r="T488" t="s">
        <v>32</v>
      </c>
      <c r="V488" s="7">
        <v>31200</v>
      </c>
      <c r="W488" t="s">
        <v>33</v>
      </c>
      <c r="X488" s="17" t="s">
        <v>34</v>
      </c>
      <c r="Z488" t="s">
        <v>1106</v>
      </c>
      <c r="AA488">
        <v>407</v>
      </c>
      <c r="AB488">
        <v>69</v>
      </c>
    </row>
    <row r="489" spans="1:28" x14ac:dyDescent="0.25">
      <c r="A489" t="s">
        <v>1111</v>
      </c>
      <c r="B489" t="s">
        <v>1112</v>
      </c>
      <c r="C489" s="17">
        <v>44088</v>
      </c>
      <c r="D489" s="7">
        <v>225000</v>
      </c>
      <c r="E489" t="s">
        <v>29</v>
      </c>
      <c r="F489" t="s">
        <v>30</v>
      </c>
      <c r="G489" s="7">
        <v>225000</v>
      </c>
      <c r="H489" s="7">
        <v>103630</v>
      </c>
      <c r="I489" s="12">
        <f>H489/G489*100</f>
        <v>46.057777777777773</v>
      </c>
      <c r="J489" s="12">
        <f t="shared" si="7"/>
        <v>3.7220182397064434</v>
      </c>
      <c r="K489" s="7">
        <v>207261</v>
      </c>
      <c r="L489" s="7">
        <v>31200</v>
      </c>
      <c r="M489" s="7">
        <f>G489-L489</f>
        <v>193800</v>
      </c>
      <c r="N489" s="7">
        <v>160055.453125</v>
      </c>
      <c r="O489" s="22">
        <f>M489/N489</f>
        <v>1.2108303479585054</v>
      </c>
      <c r="P489" s="27">
        <v>1238</v>
      </c>
      <c r="Q489" s="32">
        <f>M489/P489</f>
        <v>156.54281098546042</v>
      </c>
      <c r="R489" s="37" t="s">
        <v>1105</v>
      </c>
      <c r="S489" s="42">
        <f>ABS(O2406-O489)*100</f>
        <v>12.355678893083599</v>
      </c>
      <c r="T489" t="s">
        <v>43</v>
      </c>
      <c r="V489" s="7">
        <v>31200</v>
      </c>
      <c r="W489" t="s">
        <v>33</v>
      </c>
      <c r="X489" s="17" t="s">
        <v>34</v>
      </c>
      <c r="Z489" t="s">
        <v>1106</v>
      </c>
      <c r="AA489">
        <v>407</v>
      </c>
      <c r="AB489">
        <v>69</v>
      </c>
    </row>
    <row r="490" spans="1:28" x14ac:dyDescent="0.25">
      <c r="A490" t="s">
        <v>1113</v>
      </c>
      <c r="B490" t="s">
        <v>1114</v>
      </c>
      <c r="C490" s="17">
        <v>43833</v>
      </c>
      <c r="D490" s="7">
        <v>208000</v>
      </c>
      <c r="E490" t="s">
        <v>29</v>
      </c>
      <c r="F490" t="s">
        <v>30</v>
      </c>
      <c r="G490" s="7">
        <v>208000</v>
      </c>
      <c r="H490" s="7">
        <v>110950</v>
      </c>
      <c r="I490" s="12">
        <f>H490/G490*100</f>
        <v>53.34134615384616</v>
      </c>
      <c r="J490" s="12">
        <f t="shared" si="7"/>
        <v>3.5615501363619444</v>
      </c>
      <c r="K490" s="7">
        <v>221898</v>
      </c>
      <c r="L490" s="7">
        <v>31200</v>
      </c>
      <c r="M490" s="7">
        <f>G490-L490</f>
        <v>176800</v>
      </c>
      <c r="N490" s="7">
        <v>173361.8125</v>
      </c>
      <c r="O490" s="22">
        <f>M490/N490</f>
        <v>1.0198324385885156</v>
      </c>
      <c r="P490" s="27">
        <v>1238</v>
      </c>
      <c r="Q490" s="32">
        <f>M490/P490</f>
        <v>142.81098546042003</v>
      </c>
      <c r="R490" s="37" t="s">
        <v>1105</v>
      </c>
      <c r="S490" s="42">
        <f>ABS(O2406-O490)*100</f>
        <v>31.455469830082585</v>
      </c>
      <c r="T490" t="s">
        <v>43</v>
      </c>
      <c r="V490" s="7">
        <v>31200</v>
      </c>
      <c r="W490" t="s">
        <v>33</v>
      </c>
      <c r="X490" s="17" t="s">
        <v>34</v>
      </c>
      <c r="Z490" t="s">
        <v>1106</v>
      </c>
      <c r="AA490">
        <v>407</v>
      </c>
      <c r="AB490">
        <v>69</v>
      </c>
    </row>
    <row r="491" spans="1:28" x14ac:dyDescent="0.25">
      <c r="A491" t="s">
        <v>1115</v>
      </c>
      <c r="B491" t="s">
        <v>1116</v>
      </c>
      <c r="C491" s="17">
        <v>44160</v>
      </c>
      <c r="D491" s="7">
        <v>190000</v>
      </c>
      <c r="E491" t="s">
        <v>29</v>
      </c>
      <c r="F491" t="s">
        <v>30</v>
      </c>
      <c r="G491" s="7">
        <v>190000</v>
      </c>
      <c r="H491" s="7">
        <v>99050</v>
      </c>
      <c r="I491" s="12">
        <f>H491/G491*100</f>
        <v>52.131578947368418</v>
      </c>
      <c r="J491" s="12">
        <f t="shared" si="7"/>
        <v>2.3517829298842017</v>
      </c>
      <c r="K491" s="7">
        <v>198100</v>
      </c>
      <c r="L491" s="7">
        <v>31200</v>
      </c>
      <c r="M491" s="7">
        <f>G491-L491</f>
        <v>158800</v>
      </c>
      <c r="N491" s="7">
        <v>151727.265625</v>
      </c>
      <c r="O491" s="22">
        <f>M491/N491</f>
        <v>1.0466147883563692</v>
      </c>
      <c r="P491" s="27">
        <v>1215</v>
      </c>
      <c r="Q491" s="32">
        <f>M491/P491</f>
        <v>130.69958847736626</v>
      </c>
      <c r="R491" s="37" t="s">
        <v>1105</v>
      </c>
      <c r="S491" s="42">
        <f>ABS(O2406-O491)*100</f>
        <v>28.777234853297216</v>
      </c>
      <c r="T491" t="s">
        <v>32</v>
      </c>
      <c r="V491" s="7">
        <v>31200</v>
      </c>
      <c r="W491" t="s">
        <v>33</v>
      </c>
      <c r="X491" s="17" t="s">
        <v>34</v>
      </c>
      <c r="Z491" t="s">
        <v>1106</v>
      </c>
      <c r="AA491">
        <v>407</v>
      </c>
      <c r="AB491">
        <v>69</v>
      </c>
    </row>
    <row r="492" spans="1:28" x14ac:dyDescent="0.25">
      <c r="A492" t="s">
        <v>1117</v>
      </c>
      <c r="B492" t="s">
        <v>1118</v>
      </c>
      <c r="C492" s="17">
        <v>43679</v>
      </c>
      <c r="D492" s="7">
        <v>211000</v>
      </c>
      <c r="E492" t="s">
        <v>29</v>
      </c>
      <c r="F492" t="s">
        <v>30</v>
      </c>
      <c r="G492" s="7">
        <v>211000</v>
      </c>
      <c r="H492" s="7">
        <v>110950</v>
      </c>
      <c r="I492" s="12">
        <f>H492/G492*100</f>
        <v>52.582938388625585</v>
      </c>
      <c r="J492" s="12">
        <f t="shared" si="7"/>
        <v>2.8031423711413694</v>
      </c>
      <c r="K492" s="7">
        <v>221898</v>
      </c>
      <c r="L492" s="7">
        <v>31200</v>
      </c>
      <c r="M492" s="7">
        <f>G492-L492</f>
        <v>179800</v>
      </c>
      <c r="N492" s="7">
        <v>173361.8125</v>
      </c>
      <c r="O492" s="22">
        <f>M492/N492</f>
        <v>1.0371372876595877</v>
      </c>
      <c r="P492" s="27">
        <v>1238</v>
      </c>
      <c r="Q492" s="32">
        <f>M492/P492</f>
        <v>145.23424878836835</v>
      </c>
      <c r="R492" s="37" t="s">
        <v>1105</v>
      </c>
      <c r="S492" s="42">
        <f>ABS(O2406-O492)*100</f>
        <v>29.724984922975374</v>
      </c>
      <c r="T492" t="s">
        <v>43</v>
      </c>
      <c r="V492" s="7">
        <v>31200</v>
      </c>
      <c r="W492" t="s">
        <v>33</v>
      </c>
      <c r="X492" s="17" t="s">
        <v>34</v>
      </c>
      <c r="Z492" t="s">
        <v>1106</v>
      </c>
      <c r="AA492">
        <v>407</v>
      </c>
      <c r="AB492">
        <v>69</v>
      </c>
    </row>
    <row r="493" spans="1:28" x14ac:dyDescent="0.25">
      <c r="A493" t="s">
        <v>1119</v>
      </c>
      <c r="B493" t="s">
        <v>1120</v>
      </c>
      <c r="C493" s="17">
        <v>44099</v>
      </c>
      <c r="D493" s="7">
        <v>208000</v>
      </c>
      <c r="E493" t="s">
        <v>29</v>
      </c>
      <c r="F493" t="s">
        <v>30</v>
      </c>
      <c r="G493" s="7">
        <v>208000</v>
      </c>
      <c r="H493" s="7">
        <v>99050</v>
      </c>
      <c r="I493" s="12">
        <f>H493/G493*100</f>
        <v>47.620192307692307</v>
      </c>
      <c r="J493" s="12">
        <f t="shared" si="7"/>
        <v>2.1596037097919094</v>
      </c>
      <c r="K493" s="7">
        <v>198100</v>
      </c>
      <c r="L493" s="7">
        <v>31200</v>
      </c>
      <c r="M493" s="7">
        <f>G493-L493</f>
        <v>176800</v>
      </c>
      <c r="N493" s="7">
        <v>151727.265625</v>
      </c>
      <c r="O493" s="22">
        <f>M493/N493</f>
        <v>1.1652487064320283</v>
      </c>
      <c r="P493" s="27">
        <v>1215</v>
      </c>
      <c r="Q493" s="32">
        <f>M493/P493</f>
        <v>145.51440329218107</v>
      </c>
      <c r="R493" s="37" t="s">
        <v>1105</v>
      </c>
      <c r="S493" s="42">
        <f>ABS(O2406-O493)*100</f>
        <v>16.913843045731312</v>
      </c>
      <c r="T493" t="s">
        <v>32</v>
      </c>
      <c r="V493" s="7">
        <v>31200</v>
      </c>
      <c r="W493" t="s">
        <v>33</v>
      </c>
      <c r="X493" s="17" t="s">
        <v>34</v>
      </c>
      <c r="Z493" t="s">
        <v>1106</v>
      </c>
      <c r="AA493">
        <v>407</v>
      </c>
      <c r="AB493">
        <v>69</v>
      </c>
    </row>
    <row r="494" spans="1:28" x14ac:dyDescent="0.25">
      <c r="A494" t="s">
        <v>1121</v>
      </c>
      <c r="B494" t="s">
        <v>1122</v>
      </c>
      <c r="C494" s="17">
        <v>44113</v>
      </c>
      <c r="D494" s="7">
        <v>213000</v>
      </c>
      <c r="E494" t="s">
        <v>29</v>
      </c>
      <c r="F494" t="s">
        <v>30</v>
      </c>
      <c r="G494" s="7">
        <v>213000</v>
      </c>
      <c r="H494" s="7">
        <v>94230</v>
      </c>
      <c r="I494" s="12">
        <f>H494/G494*100</f>
        <v>44.239436619718312</v>
      </c>
      <c r="J494" s="12">
        <f t="shared" si="7"/>
        <v>5.5403593977659042</v>
      </c>
      <c r="K494" s="7">
        <v>188465</v>
      </c>
      <c r="L494" s="7">
        <v>31200</v>
      </c>
      <c r="M494" s="7">
        <f>G494-L494</f>
        <v>181800</v>
      </c>
      <c r="N494" s="7">
        <v>142968.1875</v>
      </c>
      <c r="O494" s="22">
        <f>M494/N494</f>
        <v>1.2716115604389264</v>
      </c>
      <c r="P494" s="27">
        <v>1215</v>
      </c>
      <c r="Q494" s="32">
        <f>M494/P494</f>
        <v>149.62962962962962</v>
      </c>
      <c r="R494" s="37" t="s">
        <v>1105</v>
      </c>
      <c r="S494" s="42">
        <f>ABS(O2406-O494)*100</f>
        <v>6.2775576450414983</v>
      </c>
      <c r="T494" t="s">
        <v>32</v>
      </c>
      <c r="V494" s="7">
        <v>31200</v>
      </c>
      <c r="W494" t="s">
        <v>33</v>
      </c>
      <c r="X494" s="17" t="s">
        <v>34</v>
      </c>
      <c r="Z494" t="s">
        <v>1106</v>
      </c>
      <c r="AA494">
        <v>407</v>
      </c>
      <c r="AB494">
        <v>69</v>
      </c>
    </row>
    <row r="495" spans="1:28" x14ac:dyDescent="0.25">
      <c r="A495" t="s">
        <v>1123</v>
      </c>
      <c r="B495" t="s">
        <v>1124</v>
      </c>
      <c r="C495" s="17">
        <v>44169</v>
      </c>
      <c r="D495" s="7">
        <v>192500</v>
      </c>
      <c r="E495" t="s">
        <v>29</v>
      </c>
      <c r="F495" t="s">
        <v>30</v>
      </c>
      <c r="G495" s="7">
        <v>192500</v>
      </c>
      <c r="H495" s="7">
        <v>99050</v>
      </c>
      <c r="I495" s="12">
        <f>H495/G495*100</f>
        <v>51.454545454545453</v>
      </c>
      <c r="J495" s="12">
        <f t="shared" si="7"/>
        <v>1.6747494370612372</v>
      </c>
      <c r="K495" s="7">
        <v>198100</v>
      </c>
      <c r="L495" s="7">
        <v>31200</v>
      </c>
      <c r="M495" s="7">
        <f>G495-L495</f>
        <v>161300</v>
      </c>
      <c r="N495" s="7">
        <v>151727.265625</v>
      </c>
      <c r="O495" s="22">
        <f>M495/N495</f>
        <v>1.0630917214224331</v>
      </c>
      <c r="P495" s="27">
        <v>1215</v>
      </c>
      <c r="Q495" s="32">
        <f>M495/P495</f>
        <v>132.75720164609052</v>
      </c>
      <c r="R495" s="37" t="s">
        <v>1105</v>
      </c>
      <c r="S495" s="42">
        <f>ABS(O2406-O495)*100</f>
        <v>27.129541546690827</v>
      </c>
      <c r="T495" t="s">
        <v>32</v>
      </c>
      <c r="V495" s="7">
        <v>31200</v>
      </c>
      <c r="W495" t="s">
        <v>33</v>
      </c>
      <c r="X495" s="17" t="s">
        <v>34</v>
      </c>
      <c r="Z495" t="s">
        <v>1106</v>
      </c>
      <c r="AA495">
        <v>407</v>
      </c>
      <c r="AB495">
        <v>69</v>
      </c>
    </row>
    <row r="496" spans="1:28" x14ac:dyDescent="0.25">
      <c r="A496" t="s">
        <v>1125</v>
      </c>
      <c r="B496" t="s">
        <v>1126</v>
      </c>
      <c r="C496" s="17">
        <v>44008</v>
      </c>
      <c r="D496" s="7">
        <v>233000</v>
      </c>
      <c r="E496" t="s">
        <v>29</v>
      </c>
      <c r="F496" t="s">
        <v>30</v>
      </c>
      <c r="G496" s="7">
        <v>233000</v>
      </c>
      <c r="H496" s="7">
        <v>110950</v>
      </c>
      <c r="I496" s="12">
        <f>H496/G496*100</f>
        <v>47.618025751072963</v>
      </c>
      <c r="J496" s="12">
        <f t="shared" si="7"/>
        <v>2.1617702664112528</v>
      </c>
      <c r="K496" s="7">
        <v>221898</v>
      </c>
      <c r="L496" s="7">
        <v>31200</v>
      </c>
      <c r="M496" s="7">
        <f>G496-L496</f>
        <v>201800</v>
      </c>
      <c r="N496" s="7">
        <v>173361.8125</v>
      </c>
      <c r="O496" s="22">
        <f>M496/N496</f>
        <v>1.1640395141807831</v>
      </c>
      <c r="P496" s="27">
        <v>1238</v>
      </c>
      <c r="Q496" s="32">
        <f>M496/P496</f>
        <v>163.00484652665591</v>
      </c>
      <c r="R496" s="37" t="s">
        <v>1105</v>
      </c>
      <c r="S496" s="42">
        <f>ABS(O2406-O496)*100</f>
        <v>17.034762270855829</v>
      </c>
      <c r="T496" t="s">
        <v>43</v>
      </c>
      <c r="V496" s="7">
        <v>31200</v>
      </c>
      <c r="W496" t="s">
        <v>33</v>
      </c>
      <c r="X496" s="17" t="s">
        <v>34</v>
      </c>
      <c r="Z496" t="s">
        <v>1106</v>
      </c>
      <c r="AA496">
        <v>407</v>
      </c>
      <c r="AB496">
        <v>69</v>
      </c>
    </row>
    <row r="497" spans="1:28" x14ac:dyDescent="0.25">
      <c r="A497" t="s">
        <v>1127</v>
      </c>
      <c r="B497" t="s">
        <v>1128</v>
      </c>
      <c r="C497" s="17">
        <v>44028</v>
      </c>
      <c r="D497" s="7">
        <v>218000</v>
      </c>
      <c r="E497" t="s">
        <v>29</v>
      </c>
      <c r="F497" t="s">
        <v>30</v>
      </c>
      <c r="G497" s="7">
        <v>218000</v>
      </c>
      <c r="H497" s="7">
        <v>99050</v>
      </c>
      <c r="I497" s="12">
        <f>H497/G497*100</f>
        <v>45.435779816513758</v>
      </c>
      <c r="J497" s="12">
        <f t="shared" si="7"/>
        <v>4.3440162009704579</v>
      </c>
      <c r="K497" s="7">
        <v>198100</v>
      </c>
      <c r="L497" s="7">
        <v>31200</v>
      </c>
      <c r="M497" s="7">
        <f>G497-L497</f>
        <v>186800</v>
      </c>
      <c r="N497" s="7">
        <v>151727.265625</v>
      </c>
      <c r="O497" s="22">
        <f>M497/N497</f>
        <v>1.2311564386962832</v>
      </c>
      <c r="P497" s="27">
        <v>1215</v>
      </c>
      <c r="Q497" s="32">
        <f>M497/P497</f>
        <v>153.74485596707819</v>
      </c>
      <c r="R497" s="37" t="s">
        <v>1105</v>
      </c>
      <c r="S497" s="42">
        <f>ABS(O2406-O497)*100</f>
        <v>10.323069819305818</v>
      </c>
      <c r="T497" t="s">
        <v>32</v>
      </c>
      <c r="V497" s="7">
        <v>31200</v>
      </c>
      <c r="W497" t="s">
        <v>33</v>
      </c>
      <c r="X497" s="17" t="s">
        <v>34</v>
      </c>
      <c r="Z497" t="s">
        <v>1106</v>
      </c>
      <c r="AA497">
        <v>407</v>
      </c>
      <c r="AB497">
        <v>69</v>
      </c>
    </row>
    <row r="498" spans="1:28" x14ac:dyDescent="0.25">
      <c r="A498" t="s">
        <v>1129</v>
      </c>
      <c r="B498" t="s">
        <v>1130</v>
      </c>
      <c r="C498" s="17">
        <v>43724</v>
      </c>
      <c r="D498" s="7">
        <v>209000</v>
      </c>
      <c r="E498" t="s">
        <v>29</v>
      </c>
      <c r="F498" t="s">
        <v>30</v>
      </c>
      <c r="G498" s="7">
        <v>209000</v>
      </c>
      <c r="H498" s="7">
        <v>110950</v>
      </c>
      <c r="I498" s="12">
        <f>H498/G498*100</f>
        <v>53.086124401913871</v>
      </c>
      <c r="J498" s="12">
        <f t="shared" si="7"/>
        <v>3.3063283844296549</v>
      </c>
      <c r="K498" s="7">
        <v>221898</v>
      </c>
      <c r="L498" s="7">
        <v>31200</v>
      </c>
      <c r="M498" s="7">
        <f>G498-L498</f>
        <v>177800</v>
      </c>
      <c r="N498" s="7">
        <v>173361.8125</v>
      </c>
      <c r="O498" s="22">
        <f>M498/N498</f>
        <v>1.0256007216122063</v>
      </c>
      <c r="P498" s="27">
        <v>1238</v>
      </c>
      <c r="Q498" s="32">
        <f>M498/P498</f>
        <v>143.61873990306947</v>
      </c>
      <c r="R498" s="37" t="s">
        <v>1105</v>
      </c>
      <c r="S498" s="42">
        <f>ABS(O2406-O498)*100</f>
        <v>30.878641527713512</v>
      </c>
      <c r="T498" t="s">
        <v>43</v>
      </c>
      <c r="V498" s="7">
        <v>31200</v>
      </c>
      <c r="W498" t="s">
        <v>33</v>
      </c>
      <c r="X498" s="17" t="s">
        <v>34</v>
      </c>
      <c r="Z498" t="s">
        <v>1106</v>
      </c>
      <c r="AA498">
        <v>407</v>
      </c>
      <c r="AB498">
        <v>69</v>
      </c>
    </row>
    <row r="499" spans="1:28" x14ac:dyDescent="0.25">
      <c r="A499" t="s">
        <v>1131</v>
      </c>
      <c r="B499" t="s">
        <v>1132</v>
      </c>
      <c r="C499" s="17">
        <v>44141</v>
      </c>
      <c r="D499" s="7">
        <v>209900</v>
      </c>
      <c r="E499" t="s">
        <v>29</v>
      </c>
      <c r="F499" t="s">
        <v>30</v>
      </c>
      <c r="G499" s="7">
        <v>209900</v>
      </c>
      <c r="H499" s="7">
        <v>99050</v>
      </c>
      <c r="I499" s="12">
        <f>H499/G499*100</f>
        <v>47.189137684611723</v>
      </c>
      <c r="J499" s="12">
        <f t="shared" si="7"/>
        <v>2.5906583328724935</v>
      </c>
      <c r="K499" s="7">
        <v>198100</v>
      </c>
      <c r="L499" s="7">
        <v>31200</v>
      </c>
      <c r="M499" s="7">
        <f>G499-L499</f>
        <v>178700</v>
      </c>
      <c r="N499" s="7">
        <v>151727.265625</v>
      </c>
      <c r="O499" s="22">
        <f>M499/N499</f>
        <v>1.1777711755622366</v>
      </c>
      <c r="P499" s="27">
        <v>1215</v>
      </c>
      <c r="Q499" s="32">
        <f>M499/P499</f>
        <v>147.07818930041151</v>
      </c>
      <c r="R499" s="37" t="s">
        <v>1105</v>
      </c>
      <c r="S499" s="42">
        <f>ABS(O2406-O499)*100</f>
        <v>15.661596132710475</v>
      </c>
      <c r="T499" t="s">
        <v>32</v>
      </c>
      <c r="V499" s="7">
        <v>31200</v>
      </c>
      <c r="W499" t="s">
        <v>33</v>
      </c>
      <c r="X499" s="17" t="s">
        <v>34</v>
      </c>
      <c r="Z499" t="s">
        <v>1106</v>
      </c>
      <c r="AA499">
        <v>407</v>
      </c>
      <c r="AB499">
        <v>69</v>
      </c>
    </row>
    <row r="500" spans="1:28" x14ac:dyDescent="0.25">
      <c r="A500" t="s">
        <v>1133</v>
      </c>
      <c r="B500" t="s">
        <v>1134</v>
      </c>
      <c r="C500" s="17">
        <v>43770</v>
      </c>
      <c r="D500" s="7">
        <v>360000</v>
      </c>
      <c r="E500" t="s">
        <v>29</v>
      </c>
      <c r="F500" t="s">
        <v>30</v>
      </c>
      <c r="G500" s="7">
        <v>360000</v>
      </c>
      <c r="H500" s="7">
        <v>163190</v>
      </c>
      <c r="I500" s="12">
        <f>H500/G500*100</f>
        <v>45.330555555555556</v>
      </c>
      <c r="J500" s="12">
        <f t="shared" si="7"/>
        <v>4.4492404619286603</v>
      </c>
      <c r="K500" s="7">
        <v>326387</v>
      </c>
      <c r="L500" s="7">
        <v>78109</v>
      </c>
      <c r="M500" s="7">
        <f>G500-L500</f>
        <v>281891</v>
      </c>
      <c r="N500" s="7">
        <v>302778.0625</v>
      </c>
      <c r="O500" s="22">
        <f>M500/N500</f>
        <v>0.93101527129297879</v>
      </c>
      <c r="P500" s="27">
        <v>2377</v>
      </c>
      <c r="Q500" s="32">
        <f>M500/P500</f>
        <v>118.59108119478334</v>
      </c>
      <c r="R500" s="37" t="s">
        <v>1088</v>
      </c>
      <c r="S500" s="42">
        <f>ABS(O2406-O500)*100</f>
        <v>40.337186559636265</v>
      </c>
      <c r="T500" t="s">
        <v>32</v>
      </c>
      <c r="V500" s="7">
        <v>66550</v>
      </c>
      <c r="W500" t="s">
        <v>33</v>
      </c>
      <c r="X500" s="17" t="s">
        <v>34</v>
      </c>
      <c r="Z500" t="s">
        <v>1089</v>
      </c>
      <c r="AA500">
        <v>401</v>
      </c>
      <c r="AB500">
        <v>69</v>
      </c>
    </row>
    <row r="501" spans="1:28" x14ac:dyDescent="0.25">
      <c r="A501" t="s">
        <v>1135</v>
      </c>
      <c r="B501" t="s">
        <v>1136</v>
      </c>
      <c r="C501" s="17">
        <v>43626</v>
      </c>
      <c r="D501" s="7">
        <v>387000</v>
      </c>
      <c r="E501" t="s">
        <v>29</v>
      </c>
      <c r="F501" t="s">
        <v>30</v>
      </c>
      <c r="G501" s="7">
        <v>387000</v>
      </c>
      <c r="H501" s="7">
        <v>188960</v>
      </c>
      <c r="I501" s="12">
        <f>H501/G501*100</f>
        <v>48.826873385012917</v>
      </c>
      <c r="J501" s="12">
        <f t="shared" si="7"/>
        <v>0.95292263247129938</v>
      </c>
      <c r="K501" s="7">
        <v>377911</v>
      </c>
      <c r="L501" s="7">
        <v>88997</v>
      </c>
      <c r="M501" s="7">
        <f>G501-L501</f>
        <v>298003</v>
      </c>
      <c r="N501" s="7">
        <v>352334.15625</v>
      </c>
      <c r="O501" s="22">
        <f>M501/N501</f>
        <v>0.84579651082295548</v>
      </c>
      <c r="P501" s="27">
        <v>2768</v>
      </c>
      <c r="Q501" s="32">
        <f>M501/P501</f>
        <v>107.66004335260115</v>
      </c>
      <c r="R501" s="37" t="s">
        <v>1088</v>
      </c>
      <c r="S501" s="42">
        <f>ABS(O2406-O501)*100</f>
        <v>48.859062606638595</v>
      </c>
      <c r="T501" t="s">
        <v>32</v>
      </c>
      <c r="V501" s="7">
        <v>66550</v>
      </c>
      <c r="W501" t="s">
        <v>33</v>
      </c>
      <c r="X501" s="17" t="s">
        <v>34</v>
      </c>
      <c r="Z501" t="s">
        <v>1089</v>
      </c>
      <c r="AA501">
        <v>401</v>
      </c>
      <c r="AB501">
        <v>65</v>
      </c>
    </row>
    <row r="502" spans="1:28" x14ac:dyDescent="0.25">
      <c r="A502" t="s">
        <v>1137</v>
      </c>
      <c r="B502" t="s">
        <v>1138</v>
      </c>
      <c r="C502" s="17">
        <v>44117</v>
      </c>
      <c r="D502" s="7">
        <v>420000</v>
      </c>
      <c r="E502" t="s">
        <v>29</v>
      </c>
      <c r="F502" t="s">
        <v>30</v>
      </c>
      <c r="G502" s="7">
        <v>420000</v>
      </c>
      <c r="H502" s="7">
        <v>196710</v>
      </c>
      <c r="I502" s="12">
        <f>H502/G502*100</f>
        <v>46.835714285714289</v>
      </c>
      <c r="J502" s="12">
        <f t="shared" si="7"/>
        <v>2.944081731769927</v>
      </c>
      <c r="K502" s="7">
        <v>393424</v>
      </c>
      <c r="L502" s="7">
        <v>76920</v>
      </c>
      <c r="M502" s="7">
        <f>G502-L502</f>
        <v>343080</v>
      </c>
      <c r="N502" s="7">
        <v>385980.5</v>
      </c>
      <c r="O502" s="22">
        <f>M502/N502</f>
        <v>0.88885319336080448</v>
      </c>
      <c r="P502" s="27">
        <v>3100</v>
      </c>
      <c r="Q502" s="32">
        <f>M502/P502</f>
        <v>110.67096774193548</v>
      </c>
      <c r="R502" s="37" t="s">
        <v>1088</v>
      </c>
      <c r="S502" s="42">
        <f>ABS(O2406-O502)*100</f>
        <v>44.553394352853694</v>
      </c>
      <c r="T502" t="s">
        <v>32</v>
      </c>
      <c r="V502" s="7">
        <v>66550</v>
      </c>
      <c r="W502" t="s">
        <v>33</v>
      </c>
      <c r="X502" s="17" t="s">
        <v>34</v>
      </c>
      <c r="Z502" t="s">
        <v>1089</v>
      </c>
      <c r="AA502">
        <v>401</v>
      </c>
      <c r="AB502">
        <v>65</v>
      </c>
    </row>
    <row r="503" spans="1:28" x14ac:dyDescent="0.25">
      <c r="A503" t="s">
        <v>1139</v>
      </c>
      <c r="B503" t="s">
        <v>1140</v>
      </c>
      <c r="C503" s="17">
        <v>43648</v>
      </c>
      <c r="D503" s="7">
        <v>390000</v>
      </c>
      <c r="E503" t="s">
        <v>29</v>
      </c>
      <c r="F503" t="s">
        <v>30</v>
      </c>
      <c r="G503" s="7">
        <v>390000</v>
      </c>
      <c r="H503" s="7">
        <v>195170</v>
      </c>
      <c r="I503" s="12">
        <f>H503/G503*100</f>
        <v>50.043589743589742</v>
      </c>
      <c r="J503" s="12">
        <f t="shared" si="7"/>
        <v>0.26379372610552565</v>
      </c>
      <c r="K503" s="7">
        <v>390333</v>
      </c>
      <c r="L503" s="7">
        <v>77880</v>
      </c>
      <c r="M503" s="7">
        <f>G503-L503</f>
        <v>312120</v>
      </c>
      <c r="N503" s="7">
        <v>381040.25</v>
      </c>
      <c r="O503" s="22">
        <f>M503/N503</f>
        <v>0.81912606345392647</v>
      </c>
      <c r="P503" s="27">
        <v>2844</v>
      </c>
      <c r="Q503" s="32">
        <f>M503/P503</f>
        <v>109.74683544303798</v>
      </c>
      <c r="R503" s="37" t="s">
        <v>1088</v>
      </c>
      <c r="S503" s="42">
        <f>ABS(O2406-O503)*100</f>
        <v>51.526107343541497</v>
      </c>
      <c r="T503" t="s">
        <v>32</v>
      </c>
      <c r="V503" s="7">
        <v>66550</v>
      </c>
      <c r="W503" t="s">
        <v>33</v>
      </c>
      <c r="X503" s="17" t="s">
        <v>34</v>
      </c>
      <c r="Z503" t="s">
        <v>1089</v>
      </c>
      <c r="AA503">
        <v>401</v>
      </c>
      <c r="AB503">
        <v>68</v>
      </c>
    </row>
    <row r="504" spans="1:28" x14ac:dyDescent="0.25">
      <c r="A504" t="s">
        <v>1139</v>
      </c>
      <c r="B504" t="s">
        <v>1140</v>
      </c>
      <c r="C504" s="17">
        <v>44246</v>
      </c>
      <c r="D504" s="7">
        <v>465000</v>
      </c>
      <c r="E504" t="s">
        <v>29</v>
      </c>
      <c r="F504" t="s">
        <v>30</v>
      </c>
      <c r="G504" s="7">
        <v>465000</v>
      </c>
      <c r="H504" s="7">
        <v>195170</v>
      </c>
      <c r="I504" s="12">
        <f>H504/G504*100</f>
        <v>41.972043010752685</v>
      </c>
      <c r="J504" s="12">
        <f t="shared" si="7"/>
        <v>7.8077530067315308</v>
      </c>
      <c r="K504" s="7">
        <v>390333</v>
      </c>
      <c r="L504" s="7">
        <v>77880</v>
      </c>
      <c r="M504" s="7">
        <f>G504-L504</f>
        <v>387120</v>
      </c>
      <c r="N504" s="7">
        <v>381040.25</v>
      </c>
      <c r="O504" s="22">
        <f>M504/N504</f>
        <v>1.0159556634764964</v>
      </c>
      <c r="P504" s="27">
        <v>2844</v>
      </c>
      <c r="Q504" s="32">
        <f>M504/P504</f>
        <v>136.11814345991561</v>
      </c>
      <c r="R504" s="37" t="s">
        <v>1088</v>
      </c>
      <c r="S504" s="42">
        <f>ABS(O2406-O504)*100</f>
        <v>31.843147341284507</v>
      </c>
      <c r="T504" t="s">
        <v>32</v>
      </c>
      <c r="V504" s="7">
        <v>66550</v>
      </c>
      <c r="W504" t="s">
        <v>33</v>
      </c>
      <c r="X504" s="17" t="s">
        <v>34</v>
      </c>
      <c r="Z504" t="s">
        <v>1089</v>
      </c>
      <c r="AA504">
        <v>401</v>
      </c>
      <c r="AB504">
        <v>68</v>
      </c>
    </row>
    <row r="505" spans="1:28" x14ac:dyDescent="0.25">
      <c r="A505" t="s">
        <v>1141</v>
      </c>
      <c r="B505" t="s">
        <v>1142</v>
      </c>
      <c r="C505" s="17">
        <v>44138</v>
      </c>
      <c r="D505" s="7">
        <v>432000</v>
      </c>
      <c r="E505" t="s">
        <v>29</v>
      </c>
      <c r="F505" t="s">
        <v>30</v>
      </c>
      <c r="G505" s="7">
        <v>432000</v>
      </c>
      <c r="H505" s="7">
        <v>202200</v>
      </c>
      <c r="I505" s="12">
        <f>H505/G505*100</f>
        <v>46.805555555555557</v>
      </c>
      <c r="J505" s="12">
        <f t="shared" si="7"/>
        <v>2.9742404619286589</v>
      </c>
      <c r="K505" s="7">
        <v>404390</v>
      </c>
      <c r="L505" s="7">
        <v>78467</v>
      </c>
      <c r="M505" s="7">
        <f>G505-L505</f>
        <v>353533</v>
      </c>
      <c r="N505" s="7">
        <v>397467.0625</v>
      </c>
      <c r="O505" s="22">
        <f>M505/N505</f>
        <v>0.88946489748442992</v>
      </c>
      <c r="P505" s="27">
        <v>2877</v>
      </c>
      <c r="Q505" s="32">
        <f>M505/P505</f>
        <v>122.88251651025374</v>
      </c>
      <c r="R505" s="37" t="s">
        <v>1088</v>
      </c>
      <c r="S505" s="42">
        <f>ABS(O2406-O505)*100</f>
        <v>44.492223940491151</v>
      </c>
      <c r="T505" t="s">
        <v>32</v>
      </c>
      <c r="V505" s="7">
        <v>66550</v>
      </c>
      <c r="W505" t="s">
        <v>33</v>
      </c>
      <c r="X505" s="17" t="s">
        <v>34</v>
      </c>
      <c r="Z505" t="s">
        <v>1089</v>
      </c>
      <c r="AA505">
        <v>401</v>
      </c>
      <c r="AB505">
        <v>68</v>
      </c>
    </row>
    <row r="506" spans="1:28" x14ac:dyDescent="0.25">
      <c r="A506" t="s">
        <v>1143</v>
      </c>
      <c r="B506" t="s">
        <v>1144</v>
      </c>
      <c r="C506" s="17">
        <v>44054</v>
      </c>
      <c r="D506" s="7">
        <v>375000</v>
      </c>
      <c r="E506" t="s">
        <v>29</v>
      </c>
      <c r="F506" t="s">
        <v>30</v>
      </c>
      <c r="G506" s="7">
        <v>375000</v>
      </c>
      <c r="H506" s="7">
        <v>190700</v>
      </c>
      <c r="I506" s="12">
        <f>H506/G506*100</f>
        <v>50.853333333333325</v>
      </c>
      <c r="J506" s="12">
        <f t="shared" si="7"/>
        <v>1.0735373158491086</v>
      </c>
      <c r="K506" s="7">
        <v>381394</v>
      </c>
      <c r="L506" s="7">
        <v>75828</v>
      </c>
      <c r="M506" s="7">
        <f>G506-L506</f>
        <v>299172</v>
      </c>
      <c r="N506" s="7">
        <v>372641.46875</v>
      </c>
      <c r="O506" s="22">
        <f>M506/N506</f>
        <v>0.8028414041076849</v>
      </c>
      <c r="P506" s="27">
        <v>2790</v>
      </c>
      <c r="Q506" s="32">
        <f>M506/P506</f>
        <v>107.23010752688172</v>
      </c>
      <c r="R506" s="37" t="s">
        <v>1088</v>
      </c>
      <c r="S506" s="42">
        <f>ABS(O2406-O506)*100</f>
        <v>53.15457327816565</v>
      </c>
      <c r="T506" t="s">
        <v>32</v>
      </c>
      <c r="V506" s="7">
        <v>66550</v>
      </c>
      <c r="W506" t="s">
        <v>33</v>
      </c>
      <c r="X506" s="17" t="s">
        <v>34</v>
      </c>
      <c r="Z506" t="s">
        <v>1089</v>
      </c>
      <c r="AA506">
        <v>401</v>
      </c>
      <c r="AB506">
        <v>66</v>
      </c>
    </row>
    <row r="507" spans="1:28" x14ac:dyDescent="0.25">
      <c r="A507" t="s">
        <v>1145</v>
      </c>
      <c r="B507" t="s">
        <v>1146</v>
      </c>
      <c r="C507" s="17">
        <v>43676</v>
      </c>
      <c r="D507" s="7">
        <v>330000</v>
      </c>
      <c r="E507" t="s">
        <v>29</v>
      </c>
      <c r="F507" t="s">
        <v>30</v>
      </c>
      <c r="G507" s="7">
        <v>330000</v>
      </c>
      <c r="H507" s="7">
        <v>187730</v>
      </c>
      <c r="I507" s="12">
        <f>H507/G507*100</f>
        <v>56.88787878787879</v>
      </c>
      <c r="J507" s="12">
        <f t="shared" si="7"/>
        <v>7.1080827703945744</v>
      </c>
      <c r="K507" s="7">
        <v>375458</v>
      </c>
      <c r="L507" s="7">
        <v>76066</v>
      </c>
      <c r="M507" s="7">
        <f>G507-L507</f>
        <v>253934</v>
      </c>
      <c r="N507" s="7">
        <v>365112.1875</v>
      </c>
      <c r="O507" s="22">
        <f>M507/N507</f>
        <v>0.69549581935004567</v>
      </c>
      <c r="P507" s="27">
        <v>2655</v>
      </c>
      <c r="Q507" s="32">
        <f>M507/P507</f>
        <v>95.643691148775901</v>
      </c>
      <c r="R507" s="37" t="s">
        <v>1088</v>
      </c>
      <c r="S507" s="42">
        <f>ABS(O2406-O507)*100</f>
        <v>63.889131753929576</v>
      </c>
      <c r="T507" t="s">
        <v>32</v>
      </c>
      <c r="V507" s="7">
        <v>66550</v>
      </c>
      <c r="W507" t="s">
        <v>33</v>
      </c>
      <c r="X507" s="17" t="s">
        <v>34</v>
      </c>
      <c r="Z507" t="s">
        <v>1089</v>
      </c>
      <c r="AA507">
        <v>401</v>
      </c>
      <c r="AB507">
        <v>66</v>
      </c>
    </row>
    <row r="508" spans="1:28" x14ac:dyDescent="0.25">
      <c r="A508" t="s">
        <v>1147</v>
      </c>
      <c r="B508" t="s">
        <v>1148</v>
      </c>
      <c r="C508" s="17">
        <v>44153</v>
      </c>
      <c r="D508" s="7">
        <v>404000</v>
      </c>
      <c r="E508" t="s">
        <v>29</v>
      </c>
      <c r="F508" t="s">
        <v>30</v>
      </c>
      <c r="G508" s="7">
        <v>404000</v>
      </c>
      <c r="H508" s="7">
        <v>191140</v>
      </c>
      <c r="I508" s="12">
        <f>H508/G508*100</f>
        <v>47.311881188118811</v>
      </c>
      <c r="J508" s="12">
        <f t="shared" si="7"/>
        <v>2.4679148293654052</v>
      </c>
      <c r="K508" s="7">
        <v>382283</v>
      </c>
      <c r="L508" s="7">
        <v>78200</v>
      </c>
      <c r="M508" s="7">
        <f>G508-L508</f>
        <v>325800</v>
      </c>
      <c r="N508" s="7">
        <v>370832.9375</v>
      </c>
      <c r="O508" s="22">
        <f>M508/N508</f>
        <v>0.87856273554449305</v>
      </c>
      <c r="P508" s="27">
        <v>2919</v>
      </c>
      <c r="Q508" s="32">
        <f>M508/P508</f>
        <v>111.61356628982529</v>
      </c>
      <c r="R508" s="37" t="s">
        <v>1088</v>
      </c>
      <c r="S508" s="42">
        <f>ABS(O2406-O508)*100</f>
        <v>45.582440134484834</v>
      </c>
      <c r="T508" t="s">
        <v>32</v>
      </c>
      <c r="V508" s="7">
        <v>66550</v>
      </c>
      <c r="W508" t="s">
        <v>33</v>
      </c>
      <c r="X508" s="17" t="s">
        <v>34</v>
      </c>
      <c r="Z508" t="s">
        <v>1089</v>
      </c>
      <c r="AA508">
        <v>401</v>
      </c>
      <c r="AB508">
        <v>66</v>
      </c>
    </row>
    <row r="509" spans="1:28" x14ac:dyDescent="0.25">
      <c r="A509" t="s">
        <v>1149</v>
      </c>
      <c r="B509" t="s">
        <v>1150</v>
      </c>
      <c r="C509" s="17">
        <v>44139</v>
      </c>
      <c r="D509" s="7">
        <v>475000</v>
      </c>
      <c r="E509" t="s">
        <v>29</v>
      </c>
      <c r="F509" t="s">
        <v>30</v>
      </c>
      <c r="G509" s="7">
        <v>475000</v>
      </c>
      <c r="H509" s="7">
        <v>213170</v>
      </c>
      <c r="I509" s="12">
        <f>H509/G509*100</f>
        <v>44.877894736842109</v>
      </c>
      <c r="J509" s="12">
        <f t="shared" si="7"/>
        <v>4.9019012806421074</v>
      </c>
      <c r="K509" s="7">
        <v>426345</v>
      </c>
      <c r="L509" s="7">
        <v>84211</v>
      </c>
      <c r="M509" s="7">
        <f>G509-L509</f>
        <v>390789</v>
      </c>
      <c r="N509" s="7">
        <v>417236.59375</v>
      </c>
      <c r="O509" s="22">
        <f>M509/N509</f>
        <v>0.93661247803722869</v>
      </c>
      <c r="P509" s="27">
        <v>3221</v>
      </c>
      <c r="Q509" s="32">
        <f>M509/P509</f>
        <v>121.32536479354238</v>
      </c>
      <c r="R509" s="37" t="s">
        <v>1088</v>
      </c>
      <c r="S509" s="42">
        <f>ABS(O2406-O509)*100</f>
        <v>39.777465885211271</v>
      </c>
      <c r="T509" t="s">
        <v>32</v>
      </c>
      <c r="V509" s="7">
        <v>71335</v>
      </c>
      <c r="W509" t="s">
        <v>33</v>
      </c>
      <c r="X509" s="17" t="s">
        <v>34</v>
      </c>
      <c r="Z509" t="s">
        <v>1089</v>
      </c>
      <c r="AA509">
        <v>401</v>
      </c>
      <c r="AB509">
        <v>67</v>
      </c>
    </row>
    <row r="510" spans="1:28" x14ac:dyDescent="0.25">
      <c r="A510" t="s">
        <v>1151</v>
      </c>
      <c r="B510" t="s">
        <v>1152</v>
      </c>
      <c r="C510" s="17">
        <v>43738</v>
      </c>
      <c r="D510" s="7">
        <v>295500</v>
      </c>
      <c r="E510" t="s">
        <v>29</v>
      </c>
      <c r="F510" t="s">
        <v>30</v>
      </c>
      <c r="G510" s="7">
        <v>295500</v>
      </c>
      <c r="H510" s="7">
        <v>175530</v>
      </c>
      <c r="I510" s="12">
        <f>H510/G510*100</f>
        <v>59.401015228426402</v>
      </c>
      <c r="J510" s="12">
        <f t="shared" si="7"/>
        <v>9.6212192109421864</v>
      </c>
      <c r="K510" s="7">
        <v>351058</v>
      </c>
      <c r="L510" s="7">
        <v>78438</v>
      </c>
      <c r="M510" s="7">
        <f>G510-L510</f>
        <v>217062</v>
      </c>
      <c r="N510" s="7">
        <v>332463.40625</v>
      </c>
      <c r="O510" s="22">
        <f>M510/N510</f>
        <v>0.6528898998188617</v>
      </c>
      <c r="P510" s="27">
        <v>2184</v>
      </c>
      <c r="Q510" s="32">
        <f>M510/P510</f>
        <v>99.387362637362642</v>
      </c>
      <c r="R510" s="37" t="s">
        <v>1088</v>
      </c>
      <c r="S510" s="42">
        <f>ABS(O2406-O510)*100</f>
        <v>68.149723707047968</v>
      </c>
      <c r="T510" t="s">
        <v>147</v>
      </c>
      <c r="V510" s="7">
        <v>66550</v>
      </c>
      <c r="W510" t="s">
        <v>33</v>
      </c>
      <c r="X510" s="17" t="s">
        <v>34</v>
      </c>
      <c r="Z510" t="s">
        <v>1089</v>
      </c>
      <c r="AA510">
        <v>401</v>
      </c>
      <c r="AB510">
        <v>66</v>
      </c>
    </row>
    <row r="511" spans="1:28" x14ac:dyDescent="0.25">
      <c r="A511" t="s">
        <v>1153</v>
      </c>
      <c r="B511" t="s">
        <v>1154</v>
      </c>
      <c r="C511" s="17">
        <v>43697</v>
      </c>
      <c r="D511" s="7">
        <v>445000</v>
      </c>
      <c r="E511" t="s">
        <v>29</v>
      </c>
      <c r="F511" t="s">
        <v>30</v>
      </c>
      <c r="G511" s="7">
        <v>445000</v>
      </c>
      <c r="H511" s="7">
        <v>246320</v>
      </c>
      <c r="I511" s="12">
        <f>H511/G511*100</f>
        <v>55.352808988764046</v>
      </c>
      <c r="J511" s="12">
        <f t="shared" si="7"/>
        <v>5.5730129712798302</v>
      </c>
      <c r="K511" s="7">
        <v>492636</v>
      </c>
      <c r="L511" s="7">
        <v>82292</v>
      </c>
      <c r="M511" s="7">
        <f>G511-L511</f>
        <v>362708</v>
      </c>
      <c r="N511" s="7">
        <v>500419.5</v>
      </c>
      <c r="O511" s="22">
        <f>M511/N511</f>
        <v>0.72480788618349201</v>
      </c>
      <c r="P511" s="27">
        <v>4019</v>
      </c>
      <c r="Q511" s="32">
        <f>M511/P511</f>
        <v>90.248320477730772</v>
      </c>
      <c r="R511" s="37" t="s">
        <v>1088</v>
      </c>
      <c r="S511" s="42">
        <f>ABS(O2406-O511)*100</f>
        <v>60.957925070584942</v>
      </c>
      <c r="T511" t="s">
        <v>32</v>
      </c>
      <c r="V511" s="7">
        <v>66550</v>
      </c>
      <c r="W511" t="s">
        <v>33</v>
      </c>
      <c r="X511" s="17" t="s">
        <v>34</v>
      </c>
      <c r="Z511" t="s">
        <v>1089</v>
      </c>
      <c r="AA511">
        <v>401</v>
      </c>
      <c r="AB511">
        <v>69</v>
      </c>
    </row>
    <row r="512" spans="1:28" x14ac:dyDescent="0.25">
      <c r="A512" t="s">
        <v>1155</v>
      </c>
      <c r="B512" t="s">
        <v>1156</v>
      </c>
      <c r="C512" s="17">
        <v>44253</v>
      </c>
      <c r="D512" s="7">
        <v>360000</v>
      </c>
      <c r="E512" t="s">
        <v>29</v>
      </c>
      <c r="F512" t="s">
        <v>30</v>
      </c>
      <c r="G512" s="7">
        <v>360000</v>
      </c>
      <c r="H512" s="7">
        <v>165630</v>
      </c>
      <c r="I512" s="12">
        <f>H512/G512*100</f>
        <v>46.008333333333333</v>
      </c>
      <c r="J512" s="12">
        <f t="shared" si="7"/>
        <v>3.7714626841508831</v>
      </c>
      <c r="K512" s="7">
        <v>331266</v>
      </c>
      <c r="L512" s="7">
        <v>81607</v>
      </c>
      <c r="M512" s="7">
        <f>G512-L512</f>
        <v>278393</v>
      </c>
      <c r="N512" s="7">
        <v>304462.1875</v>
      </c>
      <c r="O512" s="22">
        <f>M512/N512</f>
        <v>0.91437627209454375</v>
      </c>
      <c r="P512" s="27">
        <v>2575</v>
      </c>
      <c r="Q512" s="32">
        <f>M512/P512</f>
        <v>108.11378640776699</v>
      </c>
      <c r="R512" s="37" t="s">
        <v>1088</v>
      </c>
      <c r="S512" s="42">
        <f>ABS(O2406-O512)*100</f>
        <v>42.001086479479767</v>
      </c>
      <c r="T512" t="s">
        <v>32</v>
      </c>
      <c r="V512" s="7">
        <v>66550</v>
      </c>
      <c r="W512" t="s">
        <v>33</v>
      </c>
      <c r="X512" s="17" t="s">
        <v>34</v>
      </c>
      <c r="Z512" t="s">
        <v>1089</v>
      </c>
      <c r="AA512">
        <v>401</v>
      </c>
      <c r="AB512">
        <v>68</v>
      </c>
    </row>
    <row r="513" spans="1:28" x14ac:dyDescent="0.25">
      <c r="A513" t="s">
        <v>1157</v>
      </c>
      <c r="B513" t="s">
        <v>1158</v>
      </c>
      <c r="C513" s="17">
        <v>43619</v>
      </c>
      <c r="D513" s="7">
        <v>405000</v>
      </c>
      <c r="E513" t="s">
        <v>29</v>
      </c>
      <c r="F513" t="s">
        <v>30</v>
      </c>
      <c r="G513" s="7">
        <v>405000</v>
      </c>
      <c r="H513" s="7">
        <v>186500</v>
      </c>
      <c r="I513" s="12">
        <f>H513/G513*100</f>
        <v>46.049382716049379</v>
      </c>
      <c r="J513" s="12">
        <f t="shared" si="7"/>
        <v>3.7304133014348366</v>
      </c>
      <c r="K513" s="7">
        <v>373006</v>
      </c>
      <c r="L513" s="7">
        <v>77653</v>
      </c>
      <c r="M513" s="7">
        <f>G513-L513</f>
        <v>327347</v>
      </c>
      <c r="N513" s="7">
        <v>360186.59375</v>
      </c>
      <c r="O513" s="22">
        <f>M513/N513</f>
        <v>0.90882616310591102</v>
      </c>
      <c r="P513" s="27">
        <v>2857</v>
      </c>
      <c r="Q513" s="32">
        <f>M513/P513</f>
        <v>114.57717885894294</v>
      </c>
      <c r="R513" s="37" t="s">
        <v>1088</v>
      </c>
      <c r="S513" s="42">
        <f>ABS(O2406-O513)*100</f>
        <v>42.55609737834304</v>
      </c>
      <c r="T513" t="s">
        <v>32</v>
      </c>
      <c r="V513" s="7">
        <v>66550</v>
      </c>
      <c r="W513" t="s">
        <v>33</v>
      </c>
      <c r="X513" s="17" t="s">
        <v>34</v>
      </c>
      <c r="Z513" t="s">
        <v>1089</v>
      </c>
      <c r="AA513">
        <v>401</v>
      </c>
      <c r="AB513">
        <v>66</v>
      </c>
    </row>
    <row r="514" spans="1:28" x14ac:dyDescent="0.25">
      <c r="A514" t="s">
        <v>1159</v>
      </c>
      <c r="B514" t="s">
        <v>1160</v>
      </c>
      <c r="C514" s="17">
        <v>44043</v>
      </c>
      <c r="D514" s="7">
        <v>393900</v>
      </c>
      <c r="E514" t="s">
        <v>29</v>
      </c>
      <c r="F514" t="s">
        <v>30</v>
      </c>
      <c r="G514" s="7">
        <v>393900</v>
      </c>
      <c r="H514" s="7">
        <v>179980</v>
      </c>
      <c r="I514" s="12">
        <f>H514/G514*100</f>
        <v>45.69179994922569</v>
      </c>
      <c r="J514" s="12">
        <f t="shared" si="7"/>
        <v>4.0879960682585263</v>
      </c>
      <c r="K514" s="7">
        <v>359954</v>
      </c>
      <c r="L514" s="7">
        <v>77346</v>
      </c>
      <c r="M514" s="7">
        <f>G514-L514</f>
        <v>316554</v>
      </c>
      <c r="N514" s="7">
        <v>344643.90625</v>
      </c>
      <c r="O514" s="22">
        <f>M514/N514</f>
        <v>0.91849585691028013</v>
      </c>
      <c r="P514" s="27">
        <v>2696</v>
      </c>
      <c r="Q514" s="32">
        <f>M514/P514</f>
        <v>117.41617210682493</v>
      </c>
      <c r="R514" s="37" t="s">
        <v>1088</v>
      </c>
      <c r="S514" s="42">
        <f>ABS(O2406-O514)*100</f>
        <v>41.589127997906125</v>
      </c>
      <c r="T514" t="s">
        <v>32</v>
      </c>
      <c r="V514" s="7">
        <v>66550</v>
      </c>
      <c r="W514" t="s">
        <v>33</v>
      </c>
      <c r="X514" s="17" t="s">
        <v>34</v>
      </c>
      <c r="Z514" t="s">
        <v>1089</v>
      </c>
      <c r="AA514">
        <v>401</v>
      </c>
      <c r="AB514">
        <v>66</v>
      </c>
    </row>
    <row r="515" spans="1:28" x14ac:dyDescent="0.25">
      <c r="A515" t="s">
        <v>1161</v>
      </c>
      <c r="B515" t="s">
        <v>1162</v>
      </c>
      <c r="C515" s="17">
        <v>44098</v>
      </c>
      <c r="D515" s="7">
        <v>356500</v>
      </c>
      <c r="E515" t="s">
        <v>29</v>
      </c>
      <c r="F515" t="s">
        <v>30</v>
      </c>
      <c r="G515" s="7">
        <v>356500</v>
      </c>
      <c r="H515" s="7">
        <v>181540</v>
      </c>
      <c r="I515" s="12">
        <f>H515/G515*100</f>
        <v>50.922861150070133</v>
      </c>
      <c r="J515" s="12">
        <f t="shared" ref="J515:J578" si="8">+ABS(I515-$I$2411)</f>
        <v>1.1430651325859174</v>
      </c>
      <c r="K515" s="7">
        <v>363084</v>
      </c>
      <c r="L515" s="7">
        <v>78200</v>
      </c>
      <c r="M515" s="7">
        <f>G515-L515</f>
        <v>278300</v>
      </c>
      <c r="N515" s="7">
        <v>347419.5</v>
      </c>
      <c r="O515" s="22">
        <f>M515/N515</f>
        <v>0.80104887607057174</v>
      </c>
      <c r="P515" s="27">
        <v>2470</v>
      </c>
      <c r="Q515" s="32">
        <f>M515/P515</f>
        <v>112.67206477732793</v>
      </c>
      <c r="R515" s="37" t="s">
        <v>1088</v>
      </c>
      <c r="S515" s="42">
        <f>ABS(O2406-O515)*100</f>
        <v>53.333826081876964</v>
      </c>
      <c r="T515" t="s">
        <v>79</v>
      </c>
      <c r="V515" s="7">
        <v>66550</v>
      </c>
      <c r="W515" t="s">
        <v>33</v>
      </c>
      <c r="X515" s="17" t="s">
        <v>34</v>
      </c>
      <c r="Z515" t="s">
        <v>1089</v>
      </c>
      <c r="AA515">
        <v>401</v>
      </c>
      <c r="AB515">
        <v>68</v>
      </c>
    </row>
    <row r="516" spans="1:28" x14ac:dyDescent="0.25">
      <c r="A516" t="s">
        <v>1163</v>
      </c>
      <c r="B516" t="s">
        <v>1164</v>
      </c>
      <c r="C516" s="17">
        <v>44132</v>
      </c>
      <c r="D516" s="7">
        <v>375000</v>
      </c>
      <c r="E516" t="s">
        <v>29</v>
      </c>
      <c r="F516" t="s">
        <v>30</v>
      </c>
      <c r="G516" s="7">
        <v>375000</v>
      </c>
      <c r="H516" s="7">
        <v>185100</v>
      </c>
      <c r="I516" s="12">
        <f>H516/G516*100</f>
        <v>49.36</v>
      </c>
      <c r="J516" s="12">
        <f t="shared" si="8"/>
        <v>0.41979601748421658</v>
      </c>
      <c r="K516" s="7">
        <v>370196</v>
      </c>
      <c r="L516" s="7">
        <v>74360</v>
      </c>
      <c r="M516" s="7">
        <f>G516-L516</f>
        <v>300640</v>
      </c>
      <c r="N516" s="7">
        <v>360775.625</v>
      </c>
      <c r="O516" s="22">
        <f>M516/N516</f>
        <v>0.83331572081678185</v>
      </c>
      <c r="P516" s="27">
        <v>2677</v>
      </c>
      <c r="Q516" s="32">
        <f>M516/P516</f>
        <v>112.3048188270452</v>
      </c>
      <c r="R516" s="37" t="s">
        <v>1088</v>
      </c>
      <c r="S516" s="42">
        <f>ABS(O2406-O516)*100</f>
        <v>50.107141607255954</v>
      </c>
      <c r="T516" t="s">
        <v>32</v>
      </c>
      <c r="V516" s="7">
        <v>66550</v>
      </c>
      <c r="W516" t="s">
        <v>33</v>
      </c>
      <c r="X516" s="17" t="s">
        <v>34</v>
      </c>
      <c r="Z516" t="s">
        <v>1089</v>
      </c>
      <c r="AA516">
        <v>401</v>
      </c>
      <c r="AB516">
        <v>69</v>
      </c>
    </row>
    <row r="517" spans="1:28" x14ac:dyDescent="0.25">
      <c r="A517" t="s">
        <v>1165</v>
      </c>
      <c r="B517" t="s">
        <v>1166</v>
      </c>
      <c r="C517" s="17">
        <v>43602</v>
      </c>
      <c r="D517" s="7">
        <v>389900</v>
      </c>
      <c r="E517" t="s">
        <v>29</v>
      </c>
      <c r="F517" t="s">
        <v>30</v>
      </c>
      <c r="G517" s="7">
        <v>389900</v>
      </c>
      <c r="H517" s="7">
        <v>185860</v>
      </c>
      <c r="I517" s="12">
        <f>H517/G517*100</f>
        <v>47.668632982816106</v>
      </c>
      <c r="J517" s="12">
        <f t="shared" si="8"/>
        <v>2.1111630346681096</v>
      </c>
      <c r="K517" s="7">
        <v>371719</v>
      </c>
      <c r="L517" s="7">
        <v>93924</v>
      </c>
      <c r="M517" s="7">
        <f>G517-L517</f>
        <v>295976</v>
      </c>
      <c r="N517" s="7">
        <v>338774.375</v>
      </c>
      <c r="O517" s="22">
        <f>M517/N517</f>
        <v>0.87366702395953055</v>
      </c>
      <c r="P517" s="27">
        <v>2690</v>
      </c>
      <c r="Q517" s="32">
        <f>M517/P517</f>
        <v>110.02825278810408</v>
      </c>
      <c r="R517" s="37" t="s">
        <v>1088</v>
      </c>
      <c r="S517" s="42">
        <f>ABS(O2406-O517)*100</f>
        <v>46.072011292981088</v>
      </c>
      <c r="T517" t="s">
        <v>32</v>
      </c>
      <c r="V517" s="7">
        <v>76065</v>
      </c>
      <c r="W517" t="s">
        <v>33</v>
      </c>
      <c r="X517" s="17" t="s">
        <v>34</v>
      </c>
      <c r="Z517" t="s">
        <v>1089</v>
      </c>
      <c r="AA517">
        <v>401</v>
      </c>
      <c r="AB517">
        <v>65</v>
      </c>
    </row>
    <row r="518" spans="1:28" x14ac:dyDescent="0.25">
      <c r="A518" t="s">
        <v>1167</v>
      </c>
      <c r="B518" t="s">
        <v>1168</v>
      </c>
      <c r="C518" s="17">
        <v>43637</v>
      </c>
      <c r="D518" s="7">
        <v>357000</v>
      </c>
      <c r="E518" t="s">
        <v>29</v>
      </c>
      <c r="F518" t="s">
        <v>30</v>
      </c>
      <c r="G518" s="7">
        <v>357000</v>
      </c>
      <c r="H518" s="7">
        <v>186200</v>
      </c>
      <c r="I518" s="12">
        <f>H518/G518*100</f>
        <v>52.156862745098046</v>
      </c>
      <c r="J518" s="12">
        <f t="shared" si="8"/>
        <v>2.3770667276138298</v>
      </c>
      <c r="K518" s="7">
        <v>372401</v>
      </c>
      <c r="L518" s="7">
        <v>76066</v>
      </c>
      <c r="M518" s="7">
        <f>G518-L518</f>
        <v>280934</v>
      </c>
      <c r="N518" s="7">
        <v>361384.15625</v>
      </c>
      <c r="O518" s="22">
        <f>M518/N518</f>
        <v>0.77738327799200524</v>
      </c>
      <c r="P518" s="27">
        <v>2919</v>
      </c>
      <c r="Q518" s="32">
        <f>M518/P518</f>
        <v>96.243233984241172</v>
      </c>
      <c r="R518" s="37" t="s">
        <v>1088</v>
      </c>
      <c r="S518" s="42">
        <f>ABS(O2406-O518)*100</f>
        <v>55.700385889733617</v>
      </c>
      <c r="T518" t="s">
        <v>32</v>
      </c>
      <c r="V518" s="7">
        <v>66550</v>
      </c>
      <c r="W518" t="s">
        <v>33</v>
      </c>
      <c r="X518" s="17" t="s">
        <v>34</v>
      </c>
      <c r="Z518" t="s">
        <v>1089</v>
      </c>
      <c r="AA518">
        <v>401</v>
      </c>
      <c r="AB518">
        <v>65</v>
      </c>
    </row>
    <row r="519" spans="1:28" x14ac:dyDescent="0.25">
      <c r="A519" t="s">
        <v>1169</v>
      </c>
      <c r="B519" t="s">
        <v>1170</v>
      </c>
      <c r="C519" s="17">
        <v>44057</v>
      </c>
      <c r="D519" s="7">
        <v>389999</v>
      </c>
      <c r="E519" t="s">
        <v>29</v>
      </c>
      <c r="F519" t="s">
        <v>30</v>
      </c>
      <c r="G519" s="7">
        <v>389999</v>
      </c>
      <c r="H519" s="7">
        <v>207800</v>
      </c>
      <c r="I519" s="12">
        <f>H519/G519*100</f>
        <v>53.282187903045909</v>
      </c>
      <c r="J519" s="12">
        <f t="shared" si="8"/>
        <v>3.5023918855616927</v>
      </c>
      <c r="K519" s="7">
        <v>415592</v>
      </c>
      <c r="L519" s="7">
        <v>71557</v>
      </c>
      <c r="M519" s="7">
        <f>G519-L519</f>
        <v>318442</v>
      </c>
      <c r="N519" s="7">
        <v>373951.09375</v>
      </c>
      <c r="O519" s="22">
        <f>M519/N519</f>
        <v>0.85156055249537566</v>
      </c>
      <c r="P519" s="27">
        <v>2847</v>
      </c>
      <c r="Q519" s="32">
        <f>M519/P519</f>
        <v>111.85177379697927</v>
      </c>
      <c r="R519" s="37" t="s">
        <v>1171</v>
      </c>
      <c r="S519" s="42">
        <f>ABS(O2406-O519)*100</f>
        <v>48.282658439396577</v>
      </c>
      <c r="T519" t="s">
        <v>32</v>
      </c>
      <c r="V519" s="7">
        <v>63375</v>
      </c>
      <c r="W519" t="s">
        <v>33</v>
      </c>
      <c r="X519" s="17" t="s">
        <v>34</v>
      </c>
      <c r="Z519" t="s">
        <v>1172</v>
      </c>
      <c r="AA519">
        <v>407</v>
      </c>
      <c r="AB519">
        <v>76</v>
      </c>
    </row>
    <row r="520" spans="1:28" x14ac:dyDescent="0.25">
      <c r="A520" t="s">
        <v>1173</v>
      </c>
      <c r="B520" t="s">
        <v>1174</v>
      </c>
      <c r="C520" s="17">
        <v>44039</v>
      </c>
      <c r="D520" s="7">
        <v>460000</v>
      </c>
      <c r="E520" t="s">
        <v>29</v>
      </c>
      <c r="F520" t="s">
        <v>30</v>
      </c>
      <c r="G520" s="7">
        <v>460000</v>
      </c>
      <c r="H520" s="7">
        <v>193220</v>
      </c>
      <c r="I520" s="12">
        <f>H520/G520*100</f>
        <v>42.004347826086956</v>
      </c>
      <c r="J520" s="12">
        <f t="shared" si="8"/>
        <v>7.7754481913972597</v>
      </c>
      <c r="K520" s="7">
        <v>386436</v>
      </c>
      <c r="L520" s="7">
        <v>70995</v>
      </c>
      <c r="M520" s="7">
        <f>G520-L520</f>
        <v>389005</v>
      </c>
      <c r="N520" s="7">
        <v>342870.65625</v>
      </c>
      <c r="O520" s="22">
        <f>M520/N520</f>
        <v>1.1345531993159592</v>
      </c>
      <c r="P520" s="27">
        <v>2668</v>
      </c>
      <c r="Q520" s="32">
        <f>M520/P520</f>
        <v>145.80397301349325</v>
      </c>
      <c r="R520" s="37" t="s">
        <v>1171</v>
      </c>
      <c r="S520" s="42">
        <f>ABS(O2406-O520)*100</f>
        <v>19.98339375733822</v>
      </c>
      <c r="T520" t="s">
        <v>32</v>
      </c>
      <c r="V520" s="7">
        <v>63375</v>
      </c>
      <c r="W520" t="s">
        <v>33</v>
      </c>
      <c r="X520" s="17" t="s">
        <v>34</v>
      </c>
      <c r="Z520" t="s">
        <v>1172</v>
      </c>
      <c r="AA520">
        <v>407</v>
      </c>
      <c r="AB520">
        <v>76</v>
      </c>
    </row>
    <row r="521" spans="1:28" x14ac:dyDescent="0.25">
      <c r="A521" t="s">
        <v>1175</v>
      </c>
      <c r="B521" t="s">
        <v>1176</v>
      </c>
      <c r="C521" s="17">
        <v>43587</v>
      </c>
      <c r="D521" s="7">
        <v>565000</v>
      </c>
      <c r="E521" t="s">
        <v>29</v>
      </c>
      <c r="F521" t="s">
        <v>30</v>
      </c>
      <c r="G521" s="7">
        <v>565000</v>
      </c>
      <c r="H521" s="7">
        <v>253550</v>
      </c>
      <c r="I521" s="12">
        <f>H521/G521*100</f>
        <v>44.876106194690266</v>
      </c>
      <c r="J521" s="12">
        <f t="shared" si="8"/>
        <v>4.9036898227939503</v>
      </c>
      <c r="K521" s="7">
        <v>507098</v>
      </c>
      <c r="L521" s="7">
        <v>110904</v>
      </c>
      <c r="M521" s="7">
        <f>G521-L521</f>
        <v>454096</v>
      </c>
      <c r="N521" s="7">
        <v>514537.65625</v>
      </c>
      <c r="O521" s="22">
        <f>M521/N521</f>
        <v>0.88253210330512133</v>
      </c>
      <c r="P521" s="27">
        <v>3493</v>
      </c>
      <c r="Q521" s="32">
        <f>M521/P521</f>
        <v>130.00171772115661</v>
      </c>
      <c r="R521" s="37" t="s">
        <v>1177</v>
      </c>
      <c r="S521" s="42">
        <f>ABS(O2406-O521)*100</f>
        <v>45.185503358422011</v>
      </c>
      <c r="T521" t="s">
        <v>32</v>
      </c>
      <c r="V521" s="7">
        <v>100000</v>
      </c>
      <c r="W521" t="s">
        <v>33</v>
      </c>
      <c r="X521" s="17" t="s">
        <v>34</v>
      </c>
      <c r="Z521" t="s">
        <v>1178</v>
      </c>
      <c r="AA521">
        <v>401</v>
      </c>
      <c r="AB521">
        <v>71</v>
      </c>
    </row>
    <row r="522" spans="1:28" x14ac:dyDescent="0.25">
      <c r="A522" t="s">
        <v>1179</v>
      </c>
      <c r="B522" t="s">
        <v>1180</v>
      </c>
      <c r="C522" s="17">
        <v>43567</v>
      </c>
      <c r="D522" s="7">
        <v>565000</v>
      </c>
      <c r="E522" t="s">
        <v>29</v>
      </c>
      <c r="F522" t="s">
        <v>30</v>
      </c>
      <c r="G522" s="7">
        <v>565000</v>
      </c>
      <c r="H522" s="7">
        <v>249450</v>
      </c>
      <c r="I522" s="12">
        <f>H522/G522*100</f>
        <v>44.150442477876105</v>
      </c>
      <c r="J522" s="12">
        <f t="shared" si="8"/>
        <v>5.6293535396081111</v>
      </c>
      <c r="K522" s="7">
        <v>498905</v>
      </c>
      <c r="L522" s="7">
        <v>101117</v>
      </c>
      <c r="M522" s="7">
        <f>G522-L522</f>
        <v>463883</v>
      </c>
      <c r="N522" s="7">
        <v>516607.78125</v>
      </c>
      <c r="O522" s="22">
        <f>M522/N522</f>
        <v>0.89794040437713596</v>
      </c>
      <c r="P522" s="27">
        <v>3458</v>
      </c>
      <c r="Q522" s="32">
        <f>M522/P522</f>
        <v>134.14777327935224</v>
      </c>
      <c r="R522" s="37" t="s">
        <v>1177</v>
      </c>
      <c r="S522" s="42">
        <f>ABS(O2406-O522)*100</f>
        <v>43.644673251220546</v>
      </c>
      <c r="T522" t="s">
        <v>32</v>
      </c>
      <c r="V522" s="7">
        <v>90000</v>
      </c>
      <c r="W522" t="s">
        <v>33</v>
      </c>
      <c r="X522" s="17" t="s">
        <v>34</v>
      </c>
      <c r="Z522" t="s">
        <v>1178</v>
      </c>
      <c r="AA522">
        <v>401</v>
      </c>
      <c r="AB522">
        <v>69</v>
      </c>
    </row>
    <row r="523" spans="1:28" x14ac:dyDescent="0.25">
      <c r="A523" t="s">
        <v>1181</v>
      </c>
      <c r="B523" t="s">
        <v>1182</v>
      </c>
      <c r="C523" s="17">
        <v>43770</v>
      </c>
      <c r="D523" s="7">
        <v>385000</v>
      </c>
      <c r="E523" t="s">
        <v>29</v>
      </c>
      <c r="F523" t="s">
        <v>30</v>
      </c>
      <c r="G523" s="7">
        <v>385000</v>
      </c>
      <c r="H523" s="7">
        <v>222990</v>
      </c>
      <c r="I523" s="12">
        <f>H523/G523*100</f>
        <v>57.919480519480516</v>
      </c>
      <c r="J523" s="12">
        <f t="shared" si="8"/>
        <v>8.1396845019962996</v>
      </c>
      <c r="K523" s="7">
        <v>445982</v>
      </c>
      <c r="L523" s="7">
        <v>82842</v>
      </c>
      <c r="M523" s="7">
        <f>G523-L523</f>
        <v>302158</v>
      </c>
      <c r="N523" s="7">
        <v>394717.40625</v>
      </c>
      <c r="O523" s="22">
        <f>M523/N523</f>
        <v>0.7655046248673002</v>
      </c>
      <c r="P523" s="27">
        <v>2822</v>
      </c>
      <c r="Q523" s="32">
        <f>M523/P523</f>
        <v>107.07228915662651</v>
      </c>
      <c r="R523" s="37" t="s">
        <v>1171</v>
      </c>
      <c r="S523" s="42">
        <f>ABS(O2406-O523)*100</f>
        <v>56.888251202204124</v>
      </c>
      <c r="T523" t="s">
        <v>32</v>
      </c>
      <c r="V523" s="7">
        <v>76050</v>
      </c>
      <c r="W523" t="s">
        <v>33</v>
      </c>
      <c r="X523" s="17" t="s">
        <v>34</v>
      </c>
      <c r="Z523" t="s">
        <v>1172</v>
      </c>
      <c r="AA523">
        <v>407</v>
      </c>
      <c r="AB523">
        <v>76</v>
      </c>
    </row>
    <row r="524" spans="1:28" x14ac:dyDescent="0.25">
      <c r="A524" t="s">
        <v>1183</v>
      </c>
      <c r="B524" t="s">
        <v>1184</v>
      </c>
      <c r="C524" s="17">
        <v>44067</v>
      </c>
      <c r="D524" s="7">
        <v>499999</v>
      </c>
      <c r="E524" t="s">
        <v>29</v>
      </c>
      <c r="F524" t="s">
        <v>30</v>
      </c>
      <c r="G524" s="7">
        <v>499999</v>
      </c>
      <c r="H524" s="7">
        <v>242310</v>
      </c>
      <c r="I524" s="12">
        <f>H524/G524*100</f>
        <v>48.462096924193851</v>
      </c>
      <c r="J524" s="12">
        <f t="shared" si="8"/>
        <v>1.3176990932903649</v>
      </c>
      <c r="K524" s="7">
        <v>484625</v>
      </c>
      <c r="L524" s="7">
        <v>87138</v>
      </c>
      <c r="M524" s="7">
        <f>G524-L524</f>
        <v>412861</v>
      </c>
      <c r="N524" s="7">
        <v>432051.09375</v>
      </c>
      <c r="O524" s="22">
        <f>M524/N524</f>
        <v>0.95558373991502021</v>
      </c>
      <c r="P524" s="27">
        <v>3019</v>
      </c>
      <c r="Q524" s="32">
        <f>M524/P524</f>
        <v>136.75422325273269</v>
      </c>
      <c r="R524" s="37" t="s">
        <v>1171</v>
      </c>
      <c r="S524" s="42">
        <f>ABS(O2406-O524)*100</f>
        <v>37.88033969743212</v>
      </c>
      <c r="T524" t="s">
        <v>32</v>
      </c>
      <c r="V524" s="7">
        <v>76050</v>
      </c>
      <c r="W524" t="s">
        <v>33</v>
      </c>
      <c r="X524" s="17" t="s">
        <v>34</v>
      </c>
      <c r="Z524" t="s">
        <v>1172</v>
      </c>
      <c r="AA524">
        <v>407</v>
      </c>
      <c r="AB524">
        <v>75</v>
      </c>
    </row>
    <row r="525" spans="1:28" x14ac:dyDescent="0.25">
      <c r="A525" t="s">
        <v>1185</v>
      </c>
      <c r="B525" t="s">
        <v>1186</v>
      </c>
      <c r="C525" s="17">
        <v>43819</v>
      </c>
      <c r="D525" s="7">
        <v>475000</v>
      </c>
      <c r="E525" t="s">
        <v>29</v>
      </c>
      <c r="F525" t="s">
        <v>30</v>
      </c>
      <c r="G525" s="7">
        <v>475000</v>
      </c>
      <c r="H525" s="7">
        <v>222830</v>
      </c>
      <c r="I525" s="12">
        <f>H525/G525*100</f>
        <v>46.911578947368419</v>
      </c>
      <c r="J525" s="12">
        <f t="shared" si="8"/>
        <v>2.8682170701157972</v>
      </c>
      <c r="K525" s="7">
        <v>445655</v>
      </c>
      <c r="L525" s="7">
        <v>100690</v>
      </c>
      <c r="M525" s="7">
        <f>G525-L525</f>
        <v>374310</v>
      </c>
      <c r="N525" s="7">
        <v>448006.5</v>
      </c>
      <c r="O525" s="22">
        <f>M525/N525</f>
        <v>0.83550127062888602</v>
      </c>
      <c r="P525" s="27">
        <v>3132</v>
      </c>
      <c r="Q525" s="32">
        <f>M525/P525</f>
        <v>119.51149425287356</v>
      </c>
      <c r="R525" s="37" t="s">
        <v>1177</v>
      </c>
      <c r="S525" s="42">
        <f>ABS(O2406-O525)*100</f>
        <v>49.888586626045537</v>
      </c>
      <c r="T525" t="s">
        <v>32</v>
      </c>
      <c r="V525" s="7">
        <v>90000</v>
      </c>
      <c r="W525" t="s">
        <v>33</v>
      </c>
      <c r="X525" s="17" t="s">
        <v>34</v>
      </c>
      <c r="Z525" t="s">
        <v>1178</v>
      </c>
      <c r="AA525">
        <v>401</v>
      </c>
      <c r="AB525">
        <v>73</v>
      </c>
    </row>
    <row r="526" spans="1:28" x14ac:dyDescent="0.25">
      <c r="A526" t="s">
        <v>1187</v>
      </c>
      <c r="B526" t="s">
        <v>1188</v>
      </c>
      <c r="C526" s="17">
        <v>44006</v>
      </c>
      <c r="D526" s="7">
        <v>551500</v>
      </c>
      <c r="E526" t="s">
        <v>29</v>
      </c>
      <c r="F526" t="s">
        <v>30</v>
      </c>
      <c r="G526" s="7">
        <v>551500</v>
      </c>
      <c r="H526" s="7">
        <v>271370</v>
      </c>
      <c r="I526" s="12">
        <f>H526/G526*100</f>
        <v>49.205802357207617</v>
      </c>
      <c r="J526" s="12">
        <f t="shared" si="8"/>
        <v>0.57399366027659937</v>
      </c>
      <c r="K526" s="7">
        <v>542737</v>
      </c>
      <c r="L526" s="7">
        <v>102250</v>
      </c>
      <c r="M526" s="7">
        <f>G526-L526</f>
        <v>449250</v>
      </c>
      <c r="N526" s="7">
        <v>572061.0625</v>
      </c>
      <c r="O526" s="22">
        <f>M526/N526</f>
        <v>0.78531826311810904</v>
      </c>
      <c r="P526" s="27">
        <v>3672</v>
      </c>
      <c r="Q526" s="32">
        <f>M526/P526</f>
        <v>122.34477124183006</v>
      </c>
      <c r="R526" s="37" t="s">
        <v>1177</v>
      </c>
      <c r="S526" s="42">
        <f>ABS(O2406-O526)*100</f>
        <v>54.90688737712324</v>
      </c>
      <c r="T526" t="s">
        <v>32</v>
      </c>
      <c r="V526" s="7">
        <v>90000</v>
      </c>
      <c r="W526" t="s">
        <v>33</v>
      </c>
      <c r="X526" s="17" t="s">
        <v>34</v>
      </c>
      <c r="Z526" t="s">
        <v>1178</v>
      </c>
      <c r="AA526">
        <v>401</v>
      </c>
      <c r="AB526">
        <v>71</v>
      </c>
    </row>
    <row r="527" spans="1:28" x14ac:dyDescent="0.25">
      <c r="A527" t="s">
        <v>1189</v>
      </c>
      <c r="B527" t="s">
        <v>1190</v>
      </c>
      <c r="C527" s="17">
        <v>44229</v>
      </c>
      <c r="D527" s="7">
        <v>425000</v>
      </c>
      <c r="E527" t="s">
        <v>29</v>
      </c>
      <c r="F527" t="s">
        <v>30</v>
      </c>
      <c r="G527" s="7">
        <v>425000</v>
      </c>
      <c r="H527" s="7">
        <v>212970</v>
      </c>
      <c r="I527" s="12">
        <f>H527/G527*100</f>
        <v>50.110588235294117</v>
      </c>
      <c r="J527" s="12">
        <f t="shared" si="8"/>
        <v>0.33079221780990054</v>
      </c>
      <c r="K527" s="7">
        <v>425935</v>
      </c>
      <c r="L527" s="7">
        <v>87778</v>
      </c>
      <c r="M527" s="7">
        <f>G527-L527</f>
        <v>337222</v>
      </c>
      <c r="N527" s="7">
        <v>412386.59375</v>
      </c>
      <c r="O527" s="22">
        <f>M527/N527</f>
        <v>0.81773269332909782</v>
      </c>
      <c r="P527" s="27">
        <v>2743</v>
      </c>
      <c r="Q527" s="32">
        <f>M527/P527</f>
        <v>122.93911775428363</v>
      </c>
      <c r="R527" s="37" t="s">
        <v>1191</v>
      </c>
      <c r="S527" s="42">
        <f>ABS(O2406-O527)*100</f>
        <v>51.665444356024359</v>
      </c>
      <c r="T527" t="s">
        <v>32</v>
      </c>
      <c r="V527" s="7">
        <v>80000</v>
      </c>
      <c r="W527" t="s">
        <v>33</v>
      </c>
      <c r="X527" s="17" t="s">
        <v>34</v>
      </c>
      <c r="Z527" t="s">
        <v>1192</v>
      </c>
      <c r="AA527">
        <v>407</v>
      </c>
      <c r="AB527">
        <v>70</v>
      </c>
    </row>
    <row r="528" spans="1:28" x14ac:dyDescent="0.25">
      <c r="A528" t="s">
        <v>1193</v>
      </c>
      <c r="B528" t="s">
        <v>1194</v>
      </c>
      <c r="C528" s="17">
        <v>44036</v>
      </c>
      <c r="D528" s="7">
        <v>437000</v>
      </c>
      <c r="E528" t="s">
        <v>29</v>
      </c>
      <c r="F528" t="s">
        <v>30</v>
      </c>
      <c r="G528" s="7">
        <v>437000</v>
      </c>
      <c r="H528" s="7">
        <v>206700</v>
      </c>
      <c r="I528" s="12">
        <f>H528/G528*100</f>
        <v>47.299771167048057</v>
      </c>
      <c r="J528" s="12">
        <f t="shared" si="8"/>
        <v>2.4800248504361591</v>
      </c>
      <c r="K528" s="7">
        <v>413401</v>
      </c>
      <c r="L528" s="7">
        <v>86879</v>
      </c>
      <c r="M528" s="7">
        <f>G528-L528</f>
        <v>350121</v>
      </c>
      <c r="N528" s="7">
        <v>398197.5625</v>
      </c>
      <c r="O528" s="22">
        <f>M528/N528</f>
        <v>0.87926454848653168</v>
      </c>
      <c r="P528" s="27">
        <v>2239</v>
      </c>
      <c r="Q528" s="32">
        <f>M528/P528</f>
        <v>156.37382760160787</v>
      </c>
      <c r="R528" s="37" t="s">
        <v>1191</v>
      </c>
      <c r="S528" s="42">
        <f>ABS(O2406-O528)*100</f>
        <v>45.512258840280971</v>
      </c>
      <c r="T528" t="s">
        <v>43</v>
      </c>
      <c r="V528" s="7">
        <v>80000</v>
      </c>
      <c r="W528" t="s">
        <v>33</v>
      </c>
      <c r="X528" s="17" t="s">
        <v>34</v>
      </c>
      <c r="Z528" t="s">
        <v>1192</v>
      </c>
      <c r="AA528">
        <v>407</v>
      </c>
      <c r="AB528">
        <v>71</v>
      </c>
    </row>
    <row r="529" spans="1:28" x14ac:dyDescent="0.25">
      <c r="A529" t="s">
        <v>1195</v>
      </c>
      <c r="B529" t="s">
        <v>1196</v>
      </c>
      <c r="C529" s="17">
        <v>43572</v>
      </c>
      <c r="D529" s="7">
        <v>449000</v>
      </c>
      <c r="E529" t="s">
        <v>29</v>
      </c>
      <c r="F529" t="s">
        <v>30</v>
      </c>
      <c r="G529" s="7">
        <v>449000</v>
      </c>
      <c r="H529" s="7">
        <v>223680</v>
      </c>
      <c r="I529" s="12">
        <f>H529/G529*100</f>
        <v>49.817371937639201</v>
      </c>
      <c r="J529" s="12">
        <f t="shared" si="8"/>
        <v>3.7575920154985454E-2</v>
      </c>
      <c r="K529" s="7">
        <v>447358</v>
      </c>
      <c r="L529" s="7">
        <v>85833</v>
      </c>
      <c r="M529" s="7">
        <f>G529-L529</f>
        <v>363167</v>
      </c>
      <c r="N529" s="7">
        <v>440884.15625</v>
      </c>
      <c r="O529" s="22">
        <f>M529/N529</f>
        <v>0.8237243159041282</v>
      </c>
      <c r="P529" s="27">
        <v>2734</v>
      </c>
      <c r="Q529" s="32">
        <f>M529/P529</f>
        <v>132.83357717629846</v>
      </c>
      <c r="R529" s="37" t="s">
        <v>1191</v>
      </c>
      <c r="S529" s="42">
        <f>ABS(O2406-O529)*100</f>
        <v>51.06628209852132</v>
      </c>
      <c r="T529" t="s">
        <v>371</v>
      </c>
      <c r="V529" s="7">
        <v>80000</v>
      </c>
      <c r="W529" t="s">
        <v>33</v>
      </c>
      <c r="X529" s="17" t="s">
        <v>34</v>
      </c>
      <c r="Z529" t="s">
        <v>1192</v>
      </c>
      <c r="AA529">
        <v>407</v>
      </c>
      <c r="AB529">
        <v>71</v>
      </c>
    </row>
    <row r="530" spans="1:28" x14ac:dyDescent="0.25">
      <c r="A530" t="s">
        <v>1197</v>
      </c>
      <c r="B530" t="s">
        <v>1198</v>
      </c>
      <c r="C530" s="17">
        <v>43630</v>
      </c>
      <c r="D530" s="7">
        <v>400000</v>
      </c>
      <c r="E530" t="s">
        <v>29</v>
      </c>
      <c r="F530" t="s">
        <v>30</v>
      </c>
      <c r="G530" s="7">
        <v>400000</v>
      </c>
      <c r="H530" s="7">
        <v>209430</v>
      </c>
      <c r="I530" s="12">
        <f>H530/G530*100</f>
        <v>52.357500000000002</v>
      </c>
      <c r="J530" s="12">
        <f t="shared" si="8"/>
        <v>2.5777039825157857</v>
      </c>
      <c r="K530" s="7">
        <v>418851</v>
      </c>
      <c r="L530" s="7">
        <v>89226</v>
      </c>
      <c r="M530" s="7">
        <f>G530-L530</f>
        <v>310774</v>
      </c>
      <c r="N530" s="7">
        <v>401981.71875</v>
      </c>
      <c r="O530" s="22">
        <f>M530/N530</f>
        <v>0.77310480925943847</v>
      </c>
      <c r="P530" s="27">
        <v>2831</v>
      </c>
      <c r="Q530" s="32">
        <f>M530/P530</f>
        <v>109.77534440127164</v>
      </c>
      <c r="R530" s="37" t="s">
        <v>1191</v>
      </c>
      <c r="S530" s="42">
        <f>ABS(O2406-O530)*100</f>
        <v>56.128232762990294</v>
      </c>
      <c r="T530" t="s">
        <v>371</v>
      </c>
      <c r="V530" s="7">
        <v>75000</v>
      </c>
      <c r="W530" t="s">
        <v>33</v>
      </c>
      <c r="X530" s="17" t="s">
        <v>34</v>
      </c>
      <c r="Z530" t="s">
        <v>1192</v>
      </c>
      <c r="AA530">
        <v>407</v>
      </c>
      <c r="AB530">
        <v>71</v>
      </c>
    </row>
    <row r="531" spans="1:28" x14ac:dyDescent="0.25">
      <c r="A531" t="s">
        <v>1199</v>
      </c>
      <c r="B531" t="s">
        <v>1200</v>
      </c>
      <c r="C531" s="17">
        <v>43661</v>
      </c>
      <c r="D531" s="7">
        <v>420000</v>
      </c>
      <c r="E531" t="s">
        <v>29</v>
      </c>
      <c r="F531" t="s">
        <v>30</v>
      </c>
      <c r="G531" s="7">
        <v>420000</v>
      </c>
      <c r="H531" s="7">
        <v>184170</v>
      </c>
      <c r="I531" s="12">
        <f>H531/G531*100</f>
        <v>43.85</v>
      </c>
      <c r="J531" s="12">
        <f t="shared" si="8"/>
        <v>5.9297960174842146</v>
      </c>
      <c r="K531" s="7">
        <v>368345</v>
      </c>
      <c r="L531" s="7">
        <v>77790</v>
      </c>
      <c r="M531" s="7">
        <f>G531-L531</f>
        <v>342210</v>
      </c>
      <c r="N531" s="7">
        <v>354335.375</v>
      </c>
      <c r="O531" s="22">
        <f>M531/N531</f>
        <v>0.96577994788129751</v>
      </c>
      <c r="P531" s="27">
        <v>2472</v>
      </c>
      <c r="Q531" s="32">
        <f>M531/P531</f>
        <v>138.43446601941747</v>
      </c>
      <c r="R531" s="37" t="s">
        <v>1191</v>
      </c>
      <c r="S531" s="42">
        <f>ABS(O2406-O531)*100</f>
        <v>36.860718900804393</v>
      </c>
      <c r="T531" t="s">
        <v>371</v>
      </c>
      <c r="V531" s="7">
        <v>70000</v>
      </c>
      <c r="W531" t="s">
        <v>33</v>
      </c>
      <c r="X531" s="17" t="s">
        <v>34</v>
      </c>
      <c r="Z531" t="s">
        <v>1192</v>
      </c>
      <c r="AA531">
        <v>407</v>
      </c>
      <c r="AB531">
        <v>71</v>
      </c>
    </row>
    <row r="532" spans="1:28" x14ac:dyDescent="0.25">
      <c r="A532" t="s">
        <v>1201</v>
      </c>
      <c r="B532" t="s">
        <v>1202</v>
      </c>
      <c r="C532" s="17">
        <v>44063</v>
      </c>
      <c r="D532" s="7">
        <v>430000</v>
      </c>
      <c r="E532" t="s">
        <v>29</v>
      </c>
      <c r="F532" t="s">
        <v>30</v>
      </c>
      <c r="G532" s="7">
        <v>430000</v>
      </c>
      <c r="H532" s="7">
        <v>214310</v>
      </c>
      <c r="I532" s="12">
        <f>H532/G532*100</f>
        <v>49.83953488372093</v>
      </c>
      <c r="J532" s="12">
        <f t="shared" si="8"/>
        <v>5.9738866236713761E-2</v>
      </c>
      <c r="K532" s="7">
        <v>428614</v>
      </c>
      <c r="L532" s="7">
        <v>84649</v>
      </c>
      <c r="M532" s="7">
        <f>G532-L532</f>
        <v>345351</v>
      </c>
      <c r="N532" s="7">
        <v>419469.5</v>
      </c>
      <c r="O532" s="22">
        <f>M532/N532</f>
        <v>0.82330419732543125</v>
      </c>
      <c r="P532" s="27">
        <v>2563</v>
      </c>
      <c r="Q532" s="32">
        <f>M532/P532</f>
        <v>134.7448302770191</v>
      </c>
      <c r="R532" s="37" t="s">
        <v>1191</v>
      </c>
      <c r="S532" s="42">
        <f>ABS(O2406-O532)*100</f>
        <v>51.108293956391016</v>
      </c>
      <c r="T532" t="s">
        <v>1094</v>
      </c>
      <c r="V532" s="7">
        <v>75000</v>
      </c>
      <c r="W532" t="s">
        <v>33</v>
      </c>
      <c r="X532" s="17" t="s">
        <v>34</v>
      </c>
      <c r="Z532" t="s">
        <v>1192</v>
      </c>
      <c r="AA532">
        <v>407</v>
      </c>
      <c r="AB532">
        <v>72</v>
      </c>
    </row>
    <row r="533" spans="1:28" x14ac:dyDescent="0.25">
      <c r="A533" t="s">
        <v>1203</v>
      </c>
      <c r="B533" t="s">
        <v>1204</v>
      </c>
      <c r="C533" s="17">
        <v>44092</v>
      </c>
      <c r="D533" s="7">
        <v>400000</v>
      </c>
      <c r="E533" t="s">
        <v>29</v>
      </c>
      <c r="F533" t="s">
        <v>30</v>
      </c>
      <c r="G533" s="7">
        <v>400000</v>
      </c>
      <c r="H533" s="7">
        <v>225510</v>
      </c>
      <c r="I533" s="12">
        <f>H533/G533*100</f>
        <v>56.377500000000005</v>
      </c>
      <c r="J533" s="12">
        <f t="shared" si="8"/>
        <v>6.5977039825157888</v>
      </c>
      <c r="K533" s="7">
        <v>451018</v>
      </c>
      <c r="L533" s="7">
        <v>83182</v>
      </c>
      <c r="M533" s="7">
        <f>G533-L533</f>
        <v>316818</v>
      </c>
      <c r="N533" s="7">
        <v>448580.5</v>
      </c>
      <c r="O533" s="22">
        <f>M533/N533</f>
        <v>0.7062678827991854</v>
      </c>
      <c r="P533" s="27">
        <v>2720</v>
      </c>
      <c r="Q533" s="32">
        <f>M533/P533</f>
        <v>116.47720588235295</v>
      </c>
      <c r="R533" s="37" t="s">
        <v>1191</v>
      </c>
      <c r="S533" s="42">
        <f>ABS(O2406-O533)*100</f>
        <v>62.811925409015601</v>
      </c>
      <c r="T533" t="s">
        <v>492</v>
      </c>
      <c r="V533" s="7">
        <v>75000</v>
      </c>
      <c r="W533" t="s">
        <v>33</v>
      </c>
      <c r="X533" s="17" t="s">
        <v>34</v>
      </c>
      <c r="Z533" t="s">
        <v>1192</v>
      </c>
      <c r="AA533">
        <v>407</v>
      </c>
      <c r="AB533">
        <v>72</v>
      </c>
    </row>
    <row r="534" spans="1:28" x14ac:dyDescent="0.25">
      <c r="A534" t="s">
        <v>1205</v>
      </c>
      <c r="B534" t="s">
        <v>1206</v>
      </c>
      <c r="C534" s="17">
        <v>43637</v>
      </c>
      <c r="D534" s="7">
        <v>455500</v>
      </c>
      <c r="E534" t="s">
        <v>29</v>
      </c>
      <c r="F534" t="s">
        <v>30</v>
      </c>
      <c r="G534" s="7">
        <v>455500</v>
      </c>
      <c r="H534" s="7">
        <v>221190</v>
      </c>
      <c r="I534" s="12">
        <f>H534/G534*100</f>
        <v>48.559824368825467</v>
      </c>
      <c r="J534" s="12">
        <f t="shared" si="8"/>
        <v>1.2199716486587491</v>
      </c>
      <c r="K534" s="7">
        <v>442382</v>
      </c>
      <c r="L534" s="7">
        <v>82812</v>
      </c>
      <c r="M534" s="7">
        <f>G534-L534</f>
        <v>372688</v>
      </c>
      <c r="N534" s="7">
        <v>438500</v>
      </c>
      <c r="O534" s="22">
        <f>M534/N534</f>
        <v>0.84991562143671606</v>
      </c>
      <c r="P534" s="27">
        <v>2715</v>
      </c>
      <c r="Q534" s="32">
        <f>M534/P534</f>
        <v>137.26998158379374</v>
      </c>
      <c r="R534" s="37" t="s">
        <v>1191</v>
      </c>
      <c r="S534" s="42">
        <f>ABS(O2406-O534)*100</f>
        <v>48.447151545262535</v>
      </c>
      <c r="T534" t="s">
        <v>371</v>
      </c>
      <c r="V534" s="7">
        <v>75000</v>
      </c>
      <c r="W534" t="s">
        <v>33</v>
      </c>
      <c r="X534" s="17" t="s">
        <v>34</v>
      </c>
      <c r="Z534" t="s">
        <v>1192</v>
      </c>
      <c r="AA534">
        <v>407</v>
      </c>
      <c r="AB534">
        <v>71</v>
      </c>
    </row>
    <row r="535" spans="1:28" x14ac:dyDescent="0.25">
      <c r="A535" t="s">
        <v>1207</v>
      </c>
      <c r="B535" t="s">
        <v>1208</v>
      </c>
      <c r="C535" s="17">
        <v>44070</v>
      </c>
      <c r="D535" s="7">
        <v>399999</v>
      </c>
      <c r="E535" t="s">
        <v>29</v>
      </c>
      <c r="F535" t="s">
        <v>30</v>
      </c>
      <c r="G535" s="7">
        <v>399999</v>
      </c>
      <c r="H535" s="7">
        <v>186650</v>
      </c>
      <c r="I535" s="12">
        <f>H535/G535*100</f>
        <v>46.662616656541637</v>
      </c>
      <c r="J535" s="12">
        <f t="shared" si="8"/>
        <v>3.1171793609425791</v>
      </c>
      <c r="K535" s="7">
        <v>373298</v>
      </c>
      <c r="L535" s="7">
        <v>79157</v>
      </c>
      <c r="M535" s="7">
        <f>G535-L535</f>
        <v>320842</v>
      </c>
      <c r="N535" s="7">
        <v>358708.53125</v>
      </c>
      <c r="O535" s="22">
        <f>M535/N535</f>
        <v>0.89443649104735368</v>
      </c>
      <c r="P535" s="27">
        <v>2667</v>
      </c>
      <c r="Q535" s="32">
        <f>M535/P535</f>
        <v>120.30071241094863</v>
      </c>
      <c r="R535" s="37" t="s">
        <v>1191</v>
      </c>
      <c r="S535" s="42">
        <f>ABS(O2406-O535)*100</f>
        <v>43.995064584198772</v>
      </c>
      <c r="T535" t="s">
        <v>32</v>
      </c>
      <c r="V535" s="7">
        <v>70000</v>
      </c>
      <c r="W535" t="s">
        <v>33</v>
      </c>
      <c r="X535" s="17" t="s">
        <v>34</v>
      </c>
      <c r="Z535" t="s">
        <v>1192</v>
      </c>
      <c r="AA535">
        <v>407</v>
      </c>
      <c r="AB535">
        <v>69</v>
      </c>
    </row>
    <row r="536" spans="1:28" x14ac:dyDescent="0.25">
      <c r="A536" t="s">
        <v>1209</v>
      </c>
      <c r="B536" t="s">
        <v>1210</v>
      </c>
      <c r="C536" s="17">
        <v>43584</v>
      </c>
      <c r="D536" s="7">
        <v>320000</v>
      </c>
      <c r="E536" t="s">
        <v>29</v>
      </c>
      <c r="F536" t="s">
        <v>30</v>
      </c>
      <c r="G536" s="7">
        <v>320000</v>
      </c>
      <c r="H536" s="7">
        <v>176080</v>
      </c>
      <c r="I536" s="12">
        <f>H536/G536*100</f>
        <v>55.024999999999999</v>
      </c>
      <c r="J536" s="12">
        <f t="shared" si="8"/>
        <v>5.2452039825157826</v>
      </c>
      <c r="K536" s="7">
        <v>352159</v>
      </c>
      <c r="L536" s="7">
        <v>79430</v>
      </c>
      <c r="M536" s="7">
        <f>G536-L536</f>
        <v>240570</v>
      </c>
      <c r="N536" s="7">
        <v>332596.34375</v>
      </c>
      <c r="O536" s="22">
        <f>M536/N536</f>
        <v>0.72330921406889337</v>
      </c>
      <c r="P536" s="27">
        <v>2390</v>
      </c>
      <c r="Q536" s="32">
        <f>M536/P536</f>
        <v>100.65690376569037</v>
      </c>
      <c r="R536" s="37" t="s">
        <v>1191</v>
      </c>
      <c r="S536" s="42">
        <f>ABS(O2406-O536)*100</f>
        <v>61.107792282044805</v>
      </c>
      <c r="T536" t="s">
        <v>43</v>
      </c>
      <c r="V536" s="7">
        <v>70000</v>
      </c>
      <c r="W536" t="s">
        <v>33</v>
      </c>
      <c r="X536" s="17" t="s">
        <v>34</v>
      </c>
      <c r="Z536" t="s">
        <v>1192</v>
      </c>
      <c r="AA536">
        <v>407</v>
      </c>
      <c r="AB536">
        <v>69</v>
      </c>
    </row>
    <row r="537" spans="1:28" x14ac:dyDescent="0.25">
      <c r="A537" t="s">
        <v>1211</v>
      </c>
      <c r="B537" t="s">
        <v>1212</v>
      </c>
      <c r="C537" s="17">
        <v>43643</v>
      </c>
      <c r="D537" s="7">
        <v>320000</v>
      </c>
      <c r="E537" t="s">
        <v>29</v>
      </c>
      <c r="F537" t="s">
        <v>30</v>
      </c>
      <c r="G537" s="7">
        <v>320000</v>
      </c>
      <c r="H537" s="7">
        <v>163560</v>
      </c>
      <c r="I537" s="12">
        <f>H537/G537*100</f>
        <v>51.112500000000004</v>
      </c>
      <c r="J537" s="12">
        <f t="shared" si="8"/>
        <v>1.3327039825157883</v>
      </c>
      <c r="K537" s="7">
        <v>327118</v>
      </c>
      <c r="L537" s="7">
        <v>77448</v>
      </c>
      <c r="M537" s="7">
        <f>G537-L537</f>
        <v>242552</v>
      </c>
      <c r="N537" s="7">
        <v>304475.625</v>
      </c>
      <c r="O537" s="22">
        <f>M537/N537</f>
        <v>0.79662206128979951</v>
      </c>
      <c r="P537" s="27">
        <v>2014</v>
      </c>
      <c r="Q537" s="32">
        <f>M537/P537</f>
        <v>120.43296921549155</v>
      </c>
      <c r="R537" s="37" t="s">
        <v>1191</v>
      </c>
      <c r="S537" s="42">
        <f>ABS(O2406-O537)*100</f>
        <v>53.77650755995419</v>
      </c>
      <c r="T537" t="s">
        <v>43</v>
      </c>
      <c r="V537" s="7">
        <v>70000</v>
      </c>
      <c r="W537" t="s">
        <v>33</v>
      </c>
      <c r="X537" s="17" t="s">
        <v>34</v>
      </c>
      <c r="Z537" t="s">
        <v>1192</v>
      </c>
      <c r="AA537">
        <v>407</v>
      </c>
      <c r="AB537">
        <v>71</v>
      </c>
    </row>
    <row r="538" spans="1:28" x14ac:dyDescent="0.25">
      <c r="A538" t="s">
        <v>1213</v>
      </c>
      <c r="B538" t="s">
        <v>1214</v>
      </c>
      <c r="C538" s="17">
        <v>43997</v>
      </c>
      <c r="D538" s="7">
        <v>450000</v>
      </c>
      <c r="E538" t="s">
        <v>29</v>
      </c>
      <c r="F538" t="s">
        <v>30</v>
      </c>
      <c r="G538" s="7">
        <v>450000</v>
      </c>
      <c r="H538" s="7">
        <v>253830</v>
      </c>
      <c r="I538" s="12">
        <f>H538/G538*100</f>
        <v>56.406666666666673</v>
      </c>
      <c r="J538" s="12">
        <f t="shared" si="8"/>
        <v>6.6268706491824574</v>
      </c>
      <c r="K538" s="7">
        <v>507665</v>
      </c>
      <c r="L538" s="7">
        <v>108923</v>
      </c>
      <c r="M538" s="7">
        <f>G538-L538</f>
        <v>341077</v>
      </c>
      <c r="N538" s="7">
        <v>577886.9375</v>
      </c>
      <c r="O538" s="22">
        <f>M538/N538</f>
        <v>0.5902140676090295</v>
      </c>
      <c r="P538" s="27">
        <v>2668</v>
      </c>
      <c r="Q538" s="32">
        <f>M538/P538</f>
        <v>127.83995502248875</v>
      </c>
      <c r="R538" s="37" t="s">
        <v>1215</v>
      </c>
      <c r="S538" s="42">
        <f>ABS(O2406-O538)*100</f>
        <v>74.417306928031195</v>
      </c>
      <c r="T538" t="s">
        <v>43</v>
      </c>
      <c r="V538" s="7">
        <v>75000</v>
      </c>
      <c r="W538" t="s">
        <v>33</v>
      </c>
      <c r="X538" s="17" t="s">
        <v>34</v>
      </c>
      <c r="Z538" t="s">
        <v>1192</v>
      </c>
      <c r="AA538">
        <v>407</v>
      </c>
      <c r="AB538">
        <v>70</v>
      </c>
    </row>
    <row r="539" spans="1:28" x14ac:dyDescent="0.25">
      <c r="A539" t="s">
        <v>1216</v>
      </c>
      <c r="B539" t="s">
        <v>1217</v>
      </c>
      <c r="C539" s="17">
        <v>44112</v>
      </c>
      <c r="D539" s="7">
        <v>500000</v>
      </c>
      <c r="E539" t="s">
        <v>29</v>
      </c>
      <c r="F539" t="s">
        <v>30</v>
      </c>
      <c r="G539" s="7">
        <v>500000</v>
      </c>
      <c r="H539" s="7">
        <v>208830</v>
      </c>
      <c r="I539" s="12">
        <f>H539/G539*100</f>
        <v>41.765999999999998</v>
      </c>
      <c r="J539" s="12">
        <f t="shared" si="8"/>
        <v>8.0137960174842178</v>
      </c>
      <c r="K539" s="7">
        <v>417650</v>
      </c>
      <c r="L539" s="7">
        <v>86135</v>
      </c>
      <c r="M539" s="7">
        <f>G539-L539</f>
        <v>413865</v>
      </c>
      <c r="N539" s="7">
        <v>480456.53125</v>
      </c>
      <c r="O539" s="22">
        <f>M539/N539</f>
        <v>0.86139946713441629</v>
      </c>
      <c r="P539" s="27">
        <v>2896</v>
      </c>
      <c r="Q539" s="32">
        <f>M539/P539</f>
        <v>142.90918508287294</v>
      </c>
      <c r="R539" s="37" t="s">
        <v>1215</v>
      </c>
      <c r="S539" s="42">
        <f>ABS(O2406-O539)*100</f>
        <v>47.298766975492512</v>
      </c>
      <c r="T539" t="s">
        <v>43</v>
      </c>
      <c r="V539" s="7">
        <v>75000</v>
      </c>
      <c r="W539" t="s">
        <v>33</v>
      </c>
      <c r="X539" s="17" t="s">
        <v>34</v>
      </c>
      <c r="Z539" t="s">
        <v>1192</v>
      </c>
      <c r="AA539">
        <v>407</v>
      </c>
      <c r="AB539">
        <v>70</v>
      </c>
    </row>
    <row r="540" spans="1:28" x14ac:dyDescent="0.25">
      <c r="A540" t="s">
        <v>1218</v>
      </c>
      <c r="B540" t="s">
        <v>1219</v>
      </c>
      <c r="C540" s="17">
        <v>44109</v>
      </c>
      <c r="D540" s="7">
        <v>480000</v>
      </c>
      <c r="E540" t="s">
        <v>29</v>
      </c>
      <c r="F540" t="s">
        <v>30</v>
      </c>
      <c r="G540" s="7">
        <v>480000</v>
      </c>
      <c r="H540" s="7">
        <v>246060</v>
      </c>
      <c r="I540" s="12">
        <f>H540/G540*100</f>
        <v>51.262500000000003</v>
      </c>
      <c r="J540" s="12">
        <f t="shared" si="8"/>
        <v>1.4827039825157868</v>
      </c>
      <c r="K540" s="7">
        <v>492119</v>
      </c>
      <c r="L540" s="7">
        <v>85370</v>
      </c>
      <c r="M540" s="7">
        <f>G540-L540</f>
        <v>394630</v>
      </c>
      <c r="N540" s="7">
        <v>589491.3125</v>
      </c>
      <c r="O540" s="22">
        <f>M540/N540</f>
        <v>0.66944158740252846</v>
      </c>
      <c r="P540" s="27">
        <v>3270</v>
      </c>
      <c r="Q540" s="32">
        <f>M540/P540</f>
        <v>120.68195718654434</v>
      </c>
      <c r="R540" s="37" t="s">
        <v>1215</v>
      </c>
      <c r="S540" s="42">
        <f>ABS(O2406-O540)*100</f>
        <v>66.494554948681298</v>
      </c>
      <c r="T540" t="s">
        <v>492</v>
      </c>
      <c r="V540" s="7">
        <v>75000</v>
      </c>
      <c r="W540" t="s">
        <v>33</v>
      </c>
      <c r="X540" s="17" t="s">
        <v>34</v>
      </c>
      <c r="Z540" t="s">
        <v>1192</v>
      </c>
      <c r="AA540">
        <v>407</v>
      </c>
      <c r="AB540">
        <v>74</v>
      </c>
    </row>
    <row r="541" spans="1:28" x14ac:dyDescent="0.25">
      <c r="A541" t="s">
        <v>1220</v>
      </c>
      <c r="B541" t="s">
        <v>1221</v>
      </c>
      <c r="C541" s="17">
        <v>44187</v>
      </c>
      <c r="D541" s="7">
        <v>535000</v>
      </c>
      <c r="E541" t="s">
        <v>29</v>
      </c>
      <c r="F541" t="s">
        <v>30</v>
      </c>
      <c r="G541" s="7">
        <v>535000</v>
      </c>
      <c r="H541" s="7">
        <v>244800</v>
      </c>
      <c r="I541" s="12">
        <f>H541/G541*100</f>
        <v>45.757009345794394</v>
      </c>
      <c r="J541" s="12">
        <f t="shared" si="8"/>
        <v>4.022786671689822</v>
      </c>
      <c r="K541" s="7">
        <v>489609</v>
      </c>
      <c r="L541" s="7">
        <v>112950</v>
      </c>
      <c r="M541" s="7">
        <f>G541-L541</f>
        <v>422050</v>
      </c>
      <c r="N541" s="7">
        <v>489167.53125</v>
      </c>
      <c r="O541" s="22">
        <f>M541/N541</f>
        <v>0.86279234216856049</v>
      </c>
      <c r="P541" s="27">
        <v>3220</v>
      </c>
      <c r="Q541" s="32">
        <f>M541/P541</f>
        <v>131.07142857142858</v>
      </c>
      <c r="R541" s="37" t="s">
        <v>1177</v>
      </c>
      <c r="S541" s="42">
        <f>ABS(O2406-O541)*100</f>
        <v>47.15947947207809</v>
      </c>
      <c r="T541" t="s">
        <v>492</v>
      </c>
      <c r="V541" s="7">
        <v>100000</v>
      </c>
      <c r="W541" t="s">
        <v>33</v>
      </c>
      <c r="X541" s="17" t="s">
        <v>34</v>
      </c>
      <c r="Z541" t="s">
        <v>1178</v>
      </c>
      <c r="AA541">
        <v>401</v>
      </c>
      <c r="AB541">
        <v>71</v>
      </c>
    </row>
    <row r="542" spans="1:28" x14ac:dyDescent="0.25">
      <c r="A542" t="s">
        <v>1220</v>
      </c>
      <c r="B542" t="s">
        <v>1221</v>
      </c>
      <c r="C542" s="17">
        <v>44095</v>
      </c>
      <c r="D542" s="7">
        <v>525000</v>
      </c>
      <c r="E542" t="s">
        <v>29</v>
      </c>
      <c r="F542" t="s">
        <v>30</v>
      </c>
      <c r="G542" s="7">
        <v>525000</v>
      </c>
      <c r="H542" s="7">
        <v>244800</v>
      </c>
      <c r="I542" s="12">
        <f>H542/G542*100</f>
        <v>46.628571428571433</v>
      </c>
      <c r="J542" s="12">
        <f t="shared" si="8"/>
        <v>3.1512245889127826</v>
      </c>
      <c r="K542" s="7">
        <v>489609</v>
      </c>
      <c r="L542" s="7">
        <v>112950</v>
      </c>
      <c r="M542" s="7">
        <f>G542-L542</f>
        <v>412050</v>
      </c>
      <c r="N542" s="7">
        <v>489167.53125</v>
      </c>
      <c r="O542" s="22">
        <f>M542/N542</f>
        <v>0.84234944814727009</v>
      </c>
      <c r="P542" s="27">
        <v>3220</v>
      </c>
      <c r="Q542" s="32">
        <f>M542/P542</f>
        <v>127.96583850931677</v>
      </c>
      <c r="R542" s="37" t="s">
        <v>1177</v>
      </c>
      <c r="S542" s="42">
        <f>ABS(O2406-O542)*100</f>
        <v>49.203768874207135</v>
      </c>
      <c r="T542" t="s">
        <v>492</v>
      </c>
      <c r="V542" s="7">
        <v>100000</v>
      </c>
      <c r="W542" t="s">
        <v>33</v>
      </c>
      <c r="X542" s="17" t="s">
        <v>34</v>
      </c>
      <c r="Z542" t="s">
        <v>1178</v>
      </c>
      <c r="AA542">
        <v>401</v>
      </c>
      <c r="AB542">
        <v>71</v>
      </c>
    </row>
    <row r="543" spans="1:28" x14ac:dyDescent="0.25">
      <c r="A543" t="s">
        <v>1222</v>
      </c>
      <c r="B543" t="s">
        <v>1223</v>
      </c>
      <c r="C543" s="17">
        <v>43812</v>
      </c>
      <c r="D543" s="7">
        <v>440000</v>
      </c>
      <c r="E543" t="s">
        <v>29</v>
      </c>
      <c r="F543" t="s">
        <v>30</v>
      </c>
      <c r="G543" s="7">
        <v>440000</v>
      </c>
      <c r="H543" s="7">
        <v>313240</v>
      </c>
      <c r="I543" s="12">
        <f>H543/G543*100</f>
        <v>71.190909090909088</v>
      </c>
      <c r="J543" s="12">
        <f t="shared" si="8"/>
        <v>21.411113073424872</v>
      </c>
      <c r="K543" s="7">
        <v>626477</v>
      </c>
      <c r="L543" s="7">
        <v>112850</v>
      </c>
      <c r="M543" s="7">
        <f>G543-L543</f>
        <v>327150</v>
      </c>
      <c r="N543" s="7">
        <v>667048.0625</v>
      </c>
      <c r="O543" s="22">
        <f>M543/N543</f>
        <v>0.49044441981270276</v>
      </c>
      <c r="P543" s="27">
        <v>4129</v>
      </c>
      <c r="Q543" s="32">
        <f>M543/P543</f>
        <v>79.232259627028341</v>
      </c>
      <c r="R543" s="37" t="s">
        <v>1177</v>
      </c>
      <c r="S543" s="42">
        <f>ABS(O2406-O543)*100</f>
        <v>84.394271707663876</v>
      </c>
      <c r="T543" t="s">
        <v>371</v>
      </c>
      <c r="V543" s="7">
        <v>100000</v>
      </c>
      <c r="W543" t="s">
        <v>33</v>
      </c>
      <c r="X543" s="17" t="s">
        <v>34</v>
      </c>
      <c r="Z543" t="s">
        <v>1178</v>
      </c>
      <c r="AA543">
        <v>401</v>
      </c>
      <c r="AB543">
        <v>72</v>
      </c>
    </row>
    <row r="544" spans="1:28" x14ac:dyDescent="0.25">
      <c r="A544" t="s">
        <v>1224</v>
      </c>
      <c r="B544" t="s">
        <v>1225</v>
      </c>
      <c r="C544" s="17">
        <v>44077</v>
      </c>
      <c r="D544" s="7">
        <v>400000</v>
      </c>
      <c r="E544" t="s">
        <v>29</v>
      </c>
      <c r="F544" t="s">
        <v>30</v>
      </c>
      <c r="G544" s="7">
        <v>400000</v>
      </c>
      <c r="H544" s="7">
        <v>187060</v>
      </c>
      <c r="I544" s="12">
        <f>H544/G544*100</f>
        <v>46.765000000000001</v>
      </c>
      <c r="J544" s="12">
        <f t="shared" si="8"/>
        <v>3.0147960174842154</v>
      </c>
      <c r="K544" s="7">
        <v>374117</v>
      </c>
      <c r="L544" s="7">
        <v>70884</v>
      </c>
      <c r="M544" s="7">
        <f>G544-L544</f>
        <v>329116</v>
      </c>
      <c r="N544" s="7">
        <v>242586.40625</v>
      </c>
      <c r="O544" s="22">
        <f>M544/N544</f>
        <v>1.3566959710876214</v>
      </c>
      <c r="P544" s="27">
        <v>2470</v>
      </c>
      <c r="Q544" s="32">
        <f>M544/P544</f>
        <v>133.24534412955467</v>
      </c>
      <c r="R544" s="37" t="s">
        <v>1226</v>
      </c>
      <c r="S544" s="42">
        <f>ABS(O2406-O544)*100</f>
        <v>2.2308834198280003</v>
      </c>
      <c r="T544" t="s">
        <v>32</v>
      </c>
      <c r="V544" s="7">
        <v>63250</v>
      </c>
      <c r="W544" t="s">
        <v>33</v>
      </c>
      <c r="X544" s="17" t="s">
        <v>34</v>
      </c>
      <c r="Z544" t="s">
        <v>1227</v>
      </c>
      <c r="AA544">
        <v>401</v>
      </c>
      <c r="AB544">
        <v>65</v>
      </c>
    </row>
    <row r="545" spans="1:28" x14ac:dyDescent="0.25">
      <c r="A545" t="s">
        <v>1228</v>
      </c>
      <c r="B545" t="s">
        <v>1229</v>
      </c>
      <c r="C545" s="17">
        <v>44112</v>
      </c>
      <c r="D545" s="7">
        <v>395000</v>
      </c>
      <c r="E545" t="s">
        <v>29</v>
      </c>
      <c r="F545" t="s">
        <v>30</v>
      </c>
      <c r="G545" s="7">
        <v>395000</v>
      </c>
      <c r="H545" s="7">
        <v>183290</v>
      </c>
      <c r="I545" s="12">
        <f>H545/G545*100</f>
        <v>46.402531645569624</v>
      </c>
      <c r="J545" s="12">
        <f t="shared" si="8"/>
        <v>3.3772643719145918</v>
      </c>
      <c r="K545" s="7">
        <v>366582</v>
      </c>
      <c r="L545" s="7">
        <v>69077</v>
      </c>
      <c r="M545" s="7">
        <f>G545-L545</f>
        <v>325923</v>
      </c>
      <c r="N545" s="7">
        <v>238004</v>
      </c>
      <c r="O545" s="22">
        <f>M545/N545</f>
        <v>1.3694013545990824</v>
      </c>
      <c r="P545" s="27">
        <v>2428</v>
      </c>
      <c r="Q545" s="32">
        <f>M545/P545</f>
        <v>134.23517298187809</v>
      </c>
      <c r="R545" s="37" t="s">
        <v>1226</v>
      </c>
      <c r="S545" s="42">
        <f>ABS(O2406-O545)*100</f>
        <v>3.5014217709741002</v>
      </c>
      <c r="T545" t="s">
        <v>32</v>
      </c>
      <c r="V545" s="7">
        <v>63250</v>
      </c>
      <c r="W545" t="s">
        <v>33</v>
      </c>
      <c r="X545" s="17" t="s">
        <v>34</v>
      </c>
      <c r="Z545" t="s">
        <v>1227</v>
      </c>
      <c r="AA545">
        <v>401</v>
      </c>
      <c r="AB545">
        <v>65</v>
      </c>
    </row>
    <row r="546" spans="1:28" x14ac:dyDescent="0.25">
      <c r="A546" t="s">
        <v>1230</v>
      </c>
      <c r="B546" t="s">
        <v>1231</v>
      </c>
      <c r="C546" s="17">
        <v>43830</v>
      </c>
      <c r="D546" s="7">
        <v>430000</v>
      </c>
      <c r="E546" t="s">
        <v>29</v>
      </c>
      <c r="F546" t="s">
        <v>30</v>
      </c>
      <c r="G546" s="7">
        <v>430000</v>
      </c>
      <c r="H546" s="7">
        <v>252940</v>
      </c>
      <c r="I546" s="12">
        <f>H546/G546*100</f>
        <v>58.823255813953487</v>
      </c>
      <c r="J546" s="12">
        <f t="shared" si="8"/>
        <v>9.0434597964692713</v>
      </c>
      <c r="K546" s="7">
        <v>505873</v>
      </c>
      <c r="L546" s="7">
        <v>70355</v>
      </c>
      <c r="M546" s="7">
        <f>G546-L546</f>
        <v>359645</v>
      </c>
      <c r="N546" s="7">
        <v>348414.40625</v>
      </c>
      <c r="O546" s="22">
        <f>M546/N546</f>
        <v>1.0322334368170232</v>
      </c>
      <c r="P546" s="27">
        <v>2814</v>
      </c>
      <c r="Q546" s="32">
        <f>M546/P546</f>
        <v>127.80561478322673</v>
      </c>
      <c r="R546" s="37" t="s">
        <v>1226</v>
      </c>
      <c r="S546" s="42">
        <f>ABS(O2406-O546)*100</f>
        <v>30.215370007231822</v>
      </c>
      <c r="T546" t="s">
        <v>32</v>
      </c>
      <c r="V546" s="7">
        <v>63250</v>
      </c>
      <c r="W546" t="s">
        <v>33</v>
      </c>
      <c r="X546" s="17" t="s">
        <v>34</v>
      </c>
      <c r="Z546" t="s">
        <v>1227</v>
      </c>
      <c r="AA546">
        <v>401</v>
      </c>
      <c r="AB546">
        <v>64</v>
      </c>
    </row>
    <row r="547" spans="1:28" x14ac:dyDescent="0.25">
      <c r="A547" t="s">
        <v>1232</v>
      </c>
      <c r="B547" t="s">
        <v>1233</v>
      </c>
      <c r="C547" s="17">
        <v>44022</v>
      </c>
      <c r="D547" s="7">
        <v>395000</v>
      </c>
      <c r="E547" t="s">
        <v>29</v>
      </c>
      <c r="F547" t="s">
        <v>30</v>
      </c>
      <c r="G547" s="7">
        <v>395000</v>
      </c>
      <c r="H547" s="7">
        <v>188680</v>
      </c>
      <c r="I547" s="12">
        <f>H547/G547*100</f>
        <v>47.767088607594935</v>
      </c>
      <c r="J547" s="12">
        <f t="shared" si="8"/>
        <v>2.0127074098892805</v>
      </c>
      <c r="K547" s="7">
        <v>377355</v>
      </c>
      <c r="L547" s="7">
        <v>71312</v>
      </c>
      <c r="M547" s="7">
        <f>G547-L547</f>
        <v>323688</v>
      </c>
      <c r="N547" s="7">
        <v>244834.40625</v>
      </c>
      <c r="O547" s="22">
        <f>M547/N547</f>
        <v>1.3220690872568079</v>
      </c>
      <c r="P547" s="27">
        <v>2576</v>
      </c>
      <c r="Q547" s="32">
        <f>M547/P547</f>
        <v>125.65527950310559</v>
      </c>
      <c r="R547" s="37" t="s">
        <v>1226</v>
      </c>
      <c r="S547" s="42">
        <f>ABS(O2406-O547)*100</f>
        <v>1.2318049632533468</v>
      </c>
      <c r="T547" t="s">
        <v>32</v>
      </c>
      <c r="V547" s="7">
        <v>63250</v>
      </c>
      <c r="W547" t="s">
        <v>33</v>
      </c>
      <c r="X547" s="17" t="s">
        <v>34</v>
      </c>
      <c r="Z547" t="s">
        <v>1227</v>
      </c>
      <c r="AA547">
        <v>401</v>
      </c>
      <c r="AB547">
        <v>64</v>
      </c>
    </row>
    <row r="548" spans="1:28" x14ac:dyDescent="0.25">
      <c r="A548" t="s">
        <v>1234</v>
      </c>
      <c r="B548" t="s">
        <v>1235</v>
      </c>
      <c r="C548" s="17">
        <v>43679</v>
      </c>
      <c r="D548" s="7">
        <v>375000</v>
      </c>
      <c r="E548" t="s">
        <v>29</v>
      </c>
      <c r="F548" t="s">
        <v>30</v>
      </c>
      <c r="G548" s="7">
        <v>375000</v>
      </c>
      <c r="H548" s="7">
        <v>192890</v>
      </c>
      <c r="I548" s="12">
        <f>H548/G548*100</f>
        <v>51.437333333333335</v>
      </c>
      <c r="J548" s="12">
        <f t="shared" si="8"/>
        <v>1.6575373158491189</v>
      </c>
      <c r="K548" s="7">
        <v>385777</v>
      </c>
      <c r="L548" s="7">
        <v>76812</v>
      </c>
      <c r="M548" s="7">
        <f>G548-L548</f>
        <v>298188</v>
      </c>
      <c r="N548" s="7">
        <v>247172</v>
      </c>
      <c r="O548" s="22">
        <f>M548/N548</f>
        <v>1.2063987830336769</v>
      </c>
      <c r="P548" s="27">
        <v>2554</v>
      </c>
      <c r="Q548" s="32">
        <f>M548/P548</f>
        <v>116.75332811276429</v>
      </c>
      <c r="R548" s="37" t="s">
        <v>1226</v>
      </c>
      <c r="S548" s="42">
        <f>ABS(O2406-O548)*100</f>
        <v>12.798835385566454</v>
      </c>
      <c r="T548" t="s">
        <v>32</v>
      </c>
      <c r="V548" s="7">
        <v>68750</v>
      </c>
      <c r="W548" t="s">
        <v>33</v>
      </c>
      <c r="X548" s="17" t="s">
        <v>34</v>
      </c>
      <c r="Z548" t="s">
        <v>1227</v>
      </c>
      <c r="AA548">
        <v>401</v>
      </c>
      <c r="AB548">
        <v>64</v>
      </c>
    </row>
    <row r="549" spans="1:28" x14ac:dyDescent="0.25">
      <c r="A549" t="s">
        <v>1236</v>
      </c>
      <c r="B549" t="s">
        <v>1237</v>
      </c>
      <c r="C549" s="17">
        <v>44141</v>
      </c>
      <c r="D549" s="7">
        <v>398400</v>
      </c>
      <c r="E549" t="s">
        <v>29</v>
      </c>
      <c r="F549" t="s">
        <v>30</v>
      </c>
      <c r="G549" s="7">
        <v>398400</v>
      </c>
      <c r="H549" s="7">
        <v>189640</v>
      </c>
      <c r="I549" s="12">
        <f>H549/G549*100</f>
        <v>47.600401606425699</v>
      </c>
      <c r="J549" s="12">
        <f t="shared" si="8"/>
        <v>2.1793944110585173</v>
      </c>
      <c r="K549" s="7">
        <v>379288</v>
      </c>
      <c r="L549" s="7">
        <v>71579</v>
      </c>
      <c r="M549" s="7">
        <f>G549-L549</f>
        <v>326821</v>
      </c>
      <c r="N549" s="7">
        <v>246167.203125</v>
      </c>
      <c r="O549" s="22">
        <f>M549/N549</f>
        <v>1.3276382712690009</v>
      </c>
      <c r="P549" s="27">
        <v>2629</v>
      </c>
      <c r="Q549" s="32">
        <f>M549/P549</f>
        <v>124.31380753138075</v>
      </c>
      <c r="R549" s="37" t="s">
        <v>1226</v>
      </c>
      <c r="S549" s="42">
        <f>ABS(O2406-O549)*100</f>
        <v>0.6748865620340494</v>
      </c>
      <c r="T549" t="s">
        <v>32</v>
      </c>
      <c r="V549" s="7">
        <v>63250</v>
      </c>
      <c r="W549" t="s">
        <v>33</v>
      </c>
      <c r="X549" s="17" t="s">
        <v>34</v>
      </c>
      <c r="Z549" t="s">
        <v>1227</v>
      </c>
      <c r="AA549">
        <v>401</v>
      </c>
      <c r="AB549">
        <v>65</v>
      </c>
    </row>
    <row r="550" spans="1:28" x14ac:dyDescent="0.25">
      <c r="A550" t="s">
        <v>1238</v>
      </c>
      <c r="B550" t="s">
        <v>1239</v>
      </c>
      <c r="C550" s="17">
        <v>44224</v>
      </c>
      <c r="D550" s="7">
        <v>340000</v>
      </c>
      <c r="E550" t="s">
        <v>29</v>
      </c>
      <c r="F550" t="s">
        <v>30</v>
      </c>
      <c r="G550" s="7">
        <v>340000</v>
      </c>
      <c r="H550" s="7">
        <v>186190</v>
      </c>
      <c r="I550" s="12">
        <f>H550/G550*100</f>
        <v>54.761764705882356</v>
      </c>
      <c r="J550" s="12">
        <f t="shared" si="8"/>
        <v>4.9819686883981404</v>
      </c>
      <c r="K550" s="7">
        <v>372381</v>
      </c>
      <c r="L550" s="7">
        <v>70330</v>
      </c>
      <c r="M550" s="7">
        <f>G550-L550</f>
        <v>269670</v>
      </c>
      <c r="N550" s="7">
        <v>241640.796875</v>
      </c>
      <c r="O550" s="22">
        <f>M550/N550</f>
        <v>1.1159953264824707</v>
      </c>
      <c r="P550" s="27">
        <v>2566</v>
      </c>
      <c r="Q550" s="32">
        <f>M550/P550</f>
        <v>105.09353078721746</v>
      </c>
      <c r="R550" s="37" t="s">
        <v>1226</v>
      </c>
      <c r="S550" s="42">
        <f>ABS(O2406-O550)*100</f>
        <v>21.839181040687073</v>
      </c>
      <c r="T550" t="s">
        <v>32</v>
      </c>
      <c r="V550" s="7">
        <v>63250</v>
      </c>
      <c r="W550" t="s">
        <v>33</v>
      </c>
      <c r="X550" s="17" t="s">
        <v>34</v>
      </c>
      <c r="Z550" t="s">
        <v>1227</v>
      </c>
      <c r="AA550">
        <v>401</v>
      </c>
      <c r="AB550">
        <v>64</v>
      </c>
    </row>
    <row r="551" spans="1:28" x14ac:dyDescent="0.25">
      <c r="A551" t="s">
        <v>1240</v>
      </c>
      <c r="B551" t="s">
        <v>1241</v>
      </c>
      <c r="C551" s="17">
        <v>44145</v>
      </c>
      <c r="D551" s="7">
        <v>393000</v>
      </c>
      <c r="E551" t="s">
        <v>29</v>
      </c>
      <c r="F551" t="s">
        <v>30</v>
      </c>
      <c r="G551" s="7">
        <v>393000</v>
      </c>
      <c r="H551" s="7">
        <v>193820</v>
      </c>
      <c r="I551" s="12">
        <f>H551/G551*100</f>
        <v>49.318066157760818</v>
      </c>
      <c r="J551" s="12">
        <f t="shared" si="8"/>
        <v>0.46172985972339831</v>
      </c>
      <c r="K551" s="7">
        <v>387649</v>
      </c>
      <c r="L551" s="7">
        <v>73506</v>
      </c>
      <c r="M551" s="7">
        <f>G551-L551</f>
        <v>319494</v>
      </c>
      <c r="N551" s="7">
        <v>251314.40625</v>
      </c>
      <c r="O551" s="22">
        <f>M551/N551</f>
        <v>1.2712920232761229</v>
      </c>
      <c r="P551" s="27">
        <v>2446</v>
      </c>
      <c r="Q551" s="32">
        <f>M551/P551</f>
        <v>130.61896974652493</v>
      </c>
      <c r="R551" s="37" t="s">
        <v>1226</v>
      </c>
      <c r="S551" s="42">
        <f>ABS(O2406-O551)*100</f>
        <v>6.3095113613218512</v>
      </c>
      <c r="T551" t="s">
        <v>32</v>
      </c>
      <c r="V551" s="7">
        <v>63250</v>
      </c>
      <c r="W551" t="s">
        <v>33</v>
      </c>
      <c r="X551" s="17" t="s">
        <v>34</v>
      </c>
      <c r="Z551" t="s">
        <v>1227</v>
      </c>
      <c r="AA551">
        <v>401</v>
      </c>
      <c r="AB551">
        <v>64</v>
      </c>
    </row>
    <row r="552" spans="1:28" x14ac:dyDescent="0.25">
      <c r="A552" t="s">
        <v>1242</v>
      </c>
      <c r="B552" t="s">
        <v>1243</v>
      </c>
      <c r="C552" s="17">
        <v>44200</v>
      </c>
      <c r="D552" s="7">
        <v>392000</v>
      </c>
      <c r="E552" t="s">
        <v>29</v>
      </c>
      <c r="F552" t="s">
        <v>30</v>
      </c>
      <c r="G552" s="7">
        <v>392000</v>
      </c>
      <c r="H552" s="7">
        <v>188850</v>
      </c>
      <c r="I552" s="12">
        <f>H552/G552*100</f>
        <v>48.176020408163268</v>
      </c>
      <c r="J552" s="12">
        <f t="shared" si="8"/>
        <v>1.6037756093209481</v>
      </c>
      <c r="K552" s="7">
        <v>377700</v>
      </c>
      <c r="L552" s="7">
        <v>71166</v>
      </c>
      <c r="M552" s="7">
        <f>G552-L552</f>
        <v>320834</v>
      </c>
      <c r="N552" s="7">
        <v>245227.203125</v>
      </c>
      <c r="O552" s="22">
        <f>M552/N552</f>
        <v>1.3083132536338591</v>
      </c>
      <c r="P552" s="27">
        <v>2570</v>
      </c>
      <c r="Q552" s="32">
        <f>M552/P552</f>
        <v>124.83813229571984</v>
      </c>
      <c r="R552" s="37" t="s">
        <v>1226</v>
      </c>
      <c r="S552" s="42">
        <f>ABS(O2406-O552)*100</f>
        <v>2.6073883255482322</v>
      </c>
      <c r="T552" t="s">
        <v>32</v>
      </c>
      <c r="V552" s="7">
        <v>63250</v>
      </c>
      <c r="W552" t="s">
        <v>33</v>
      </c>
      <c r="X552" s="17" t="s">
        <v>34</v>
      </c>
      <c r="Z552" t="s">
        <v>1227</v>
      </c>
      <c r="AA552">
        <v>401</v>
      </c>
      <c r="AB552">
        <v>64</v>
      </c>
    </row>
    <row r="553" spans="1:28" x14ac:dyDescent="0.25">
      <c r="A553" t="s">
        <v>1244</v>
      </c>
      <c r="B553" t="s">
        <v>1245</v>
      </c>
      <c r="C553" s="17">
        <v>43885</v>
      </c>
      <c r="D553" s="7">
        <v>320000</v>
      </c>
      <c r="E553" t="s">
        <v>29</v>
      </c>
      <c r="F553" t="s">
        <v>30</v>
      </c>
      <c r="G553" s="7">
        <v>320000</v>
      </c>
      <c r="H553" s="7">
        <v>174550</v>
      </c>
      <c r="I553" s="12">
        <f>H553/G553*100</f>
        <v>54.546874999999993</v>
      </c>
      <c r="J553" s="12">
        <f t="shared" si="8"/>
        <v>4.7670789825157769</v>
      </c>
      <c r="K553" s="7">
        <v>349091</v>
      </c>
      <c r="L553" s="7">
        <v>71166</v>
      </c>
      <c r="M553" s="7">
        <f>G553-L553</f>
        <v>248834</v>
      </c>
      <c r="N553" s="7">
        <v>222340</v>
      </c>
      <c r="O553" s="22">
        <f>M553/N553</f>
        <v>1.1191598452820006</v>
      </c>
      <c r="P553" s="27">
        <v>2271</v>
      </c>
      <c r="Q553" s="32">
        <f>M553/P553</f>
        <v>109.5702333773668</v>
      </c>
      <c r="R553" s="37" t="s">
        <v>1226</v>
      </c>
      <c r="S553" s="42">
        <f>ABS(O2406-O553)*100</f>
        <v>21.522729160734077</v>
      </c>
      <c r="T553" t="s">
        <v>32</v>
      </c>
      <c r="V553" s="7">
        <v>63250</v>
      </c>
      <c r="W553" t="s">
        <v>33</v>
      </c>
      <c r="X553" s="17" t="s">
        <v>34</v>
      </c>
      <c r="Z553" t="s">
        <v>1227</v>
      </c>
      <c r="AA553">
        <v>401</v>
      </c>
      <c r="AB553">
        <v>64</v>
      </c>
    </row>
    <row r="554" spans="1:28" x14ac:dyDescent="0.25">
      <c r="A554" t="s">
        <v>1246</v>
      </c>
      <c r="B554" t="s">
        <v>1247</v>
      </c>
      <c r="C554" s="17">
        <v>43843</v>
      </c>
      <c r="D554" s="7">
        <v>340000</v>
      </c>
      <c r="E554" t="s">
        <v>29</v>
      </c>
      <c r="F554" t="s">
        <v>30</v>
      </c>
      <c r="G554" s="7">
        <v>340000</v>
      </c>
      <c r="H554" s="7">
        <v>186500</v>
      </c>
      <c r="I554" s="12">
        <f>H554/G554*100</f>
        <v>54.852941176470594</v>
      </c>
      <c r="J554" s="12">
        <f t="shared" si="8"/>
        <v>5.0731451589863781</v>
      </c>
      <c r="K554" s="7">
        <v>372995</v>
      </c>
      <c r="L554" s="7">
        <v>72169</v>
      </c>
      <c r="M554" s="7">
        <f>G554-L554</f>
        <v>267831</v>
      </c>
      <c r="N554" s="7">
        <v>240660.796875</v>
      </c>
      <c r="O554" s="22">
        <f>M554/N554</f>
        <v>1.1128983344101211</v>
      </c>
      <c r="P554" s="27">
        <v>2298</v>
      </c>
      <c r="Q554" s="32">
        <f>M554/P554</f>
        <v>116.54960835509138</v>
      </c>
      <c r="R554" s="37" t="s">
        <v>1226</v>
      </c>
      <c r="S554" s="42">
        <f>ABS(O2406-O554)*100</f>
        <v>22.14888024792203</v>
      </c>
      <c r="T554" t="s">
        <v>32</v>
      </c>
      <c r="V554" s="7">
        <v>63250</v>
      </c>
      <c r="W554" t="s">
        <v>33</v>
      </c>
      <c r="X554" s="17" t="s">
        <v>34</v>
      </c>
      <c r="Z554" t="s">
        <v>1227</v>
      </c>
      <c r="AA554">
        <v>401</v>
      </c>
      <c r="AB554">
        <v>64</v>
      </c>
    </row>
    <row r="555" spans="1:28" x14ac:dyDescent="0.25">
      <c r="A555" t="s">
        <v>1248</v>
      </c>
      <c r="B555" t="s">
        <v>1249</v>
      </c>
      <c r="C555" s="17">
        <v>44106</v>
      </c>
      <c r="D555" s="7">
        <v>435000</v>
      </c>
      <c r="E555" t="s">
        <v>29</v>
      </c>
      <c r="F555" t="s">
        <v>30</v>
      </c>
      <c r="G555" s="7">
        <v>435000</v>
      </c>
      <c r="H555" s="7">
        <v>203590</v>
      </c>
      <c r="I555" s="12">
        <f>H555/G555*100</f>
        <v>46.802298850574715</v>
      </c>
      <c r="J555" s="12">
        <f t="shared" si="8"/>
        <v>2.9774971669095009</v>
      </c>
      <c r="K555" s="7">
        <v>407189</v>
      </c>
      <c r="L555" s="7">
        <v>77204</v>
      </c>
      <c r="M555" s="7">
        <f>G555-L555</f>
        <v>357796</v>
      </c>
      <c r="N555" s="7">
        <v>263988</v>
      </c>
      <c r="O555" s="22">
        <f>M555/N555</f>
        <v>1.355349485582678</v>
      </c>
      <c r="P555" s="27">
        <v>2802</v>
      </c>
      <c r="Q555" s="32">
        <f>M555/P555</f>
        <v>127.69307637401856</v>
      </c>
      <c r="R555" s="37" t="s">
        <v>1226</v>
      </c>
      <c r="S555" s="42">
        <f>ABS(O2406-O555)*100</f>
        <v>2.0962348693336574</v>
      </c>
      <c r="T555" t="s">
        <v>32</v>
      </c>
      <c r="V555" s="7">
        <v>68750</v>
      </c>
      <c r="W555" t="s">
        <v>33</v>
      </c>
      <c r="X555" s="17" t="s">
        <v>34</v>
      </c>
      <c r="Z555" t="s">
        <v>1227</v>
      </c>
      <c r="AA555">
        <v>401</v>
      </c>
      <c r="AB555">
        <v>64</v>
      </c>
    </row>
    <row r="556" spans="1:28" x14ac:dyDescent="0.25">
      <c r="A556" t="s">
        <v>1250</v>
      </c>
      <c r="B556" t="s">
        <v>1251</v>
      </c>
      <c r="C556" s="17">
        <v>43997</v>
      </c>
      <c r="D556" s="7">
        <v>341000</v>
      </c>
      <c r="E556" t="s">
        <v>29</v>
      </c>
      <c r="F556" t="s">
        <v>30</v>
      </c>
      <c r="G556" s="7">
        <v>341000</v>
      </c>
      <c r="H556" s="7">
        <v>181930</v>
      </c>
      <c r="I556" s="12">
        <f>H556/G556*100</f>
        <v>53.351906158357778</v>
      </c>
      <c r="J556" s="12">
        <f t="shared" si="8"/>
        <v>3.572110140873562</v>
      </c>
      <c r="K556" s="7">
        <v>363859</v>
      </c>
      <c r="L556" s="7">
        <v>79419</v>
      </c>
      <c r="M556" s="7">
        <f>G556-L556</f>
        <v>261581</v>
      </c>
      <c r="N556" s="7">
        <v>334635.28125</v>
      </c>
      <c r="O556" s="22">
        <f>M556/N556</f>
        <v>0.78168984161767907</v>
      </c>
      <c r="P556" s="27">
        <v>2161</v>
      </c>
      <c r="Q556" s="32">
        <f>M556/P556</f>
        <v>121.04627487274411</v>
      </c>
      <c r="R556" s="37" t="s">
        <v>1252</v>
      </c>
      <c r="S556" s="42">
        <f>ABS(O2406-O556)*100</f>
        <v>55.269729527166234</v>
      </c>
      <c r="T556" t="s">
        <v>32</v>
      </c>
      <c r="V556" s="7">
        <v>75000</v>
      </c>
      <c r="W556" t="s">
        <v>33</v>
      </c>
      <c r="X556" s="17" t="s">
        <v>34</v>
      </c>
      <c r="Z556" t="s">
        <v>1253</v>
      </c>
      <c r="AA556">
        <v>407</v>
      </c>
      <c r="AB556">
        <v>89</v>
      </c>
    </row>
    <row r="557" spans="1:28" x14ac:dyDescent="0.25">
      <c r="A557" t="s">
        <v>1254</v>
      </c>
      <c r="B557" t="s">
        <v>1255</v>
      </c>
      <c r="C557" s="17">
        <v>44169</v>
      </c>
      <c r="D557" s="7">
        <v>418500</v>
      </c>
      <c r="E557" t="s">
        <v>29</v>
      </c>
      <c r="F557" t="s">
        <v>30</v>
      </c>
      <c r="G557" s="7">
        <v>418500</v>
      </c>
      <c r="H557" s="7">
        <v>195030</v>
      </c>
      <c r="I557" s="12">
        <f>H557/G557*100</f>
        <v>46.602150537634408</v>
      </c>
      <c r="J557" s="12">
        <f t="shared" si="8"/>
        <v>3.1776454798498079</v>
      </c>
      <c r="K557" s="7">
        <v>390056</v>
      </c>
      <c r="L557" s="7">
        <v>79942</v>
      </c>
      <c r="M557" s="7">
        <f>G557-L557</f>
        <v>338558</v>
      </c>
      <c r="N557" s="7">
        <v>364840</v>
      </c>
      <c r="O557" s="22">
        <f>M557/N557</f>
        <v>0.92796294265979606</v>
      </c>
      <c r="P557" s="27">
        <v>1868</v>
      </c>
      <c r="Q557" s="32">
        <f>M557/P557</f>
        <v>181.24089935760171</v>
      </c>
      <c r="R557" s="37" t="s">
        <v>1252</v>
      </c>
      <c r="S557" s="42">
        <f>ABS(O2406-O557)*100</f>
        <v>40.642419422954532</v>
      </c>
      <c r="T557" t="s">
        <v>43</v>
      </c>
      <c r="V557" s="7">
        <v>75000</v>
      </c>
      <c r="W557" t="s">
        <v>33</v>
      </c>
      <c r="X557" s="17" t="s">
        <v>34</v>
      </c>
      <c r="Z557" t="s">
        <v>1253</v>
      </c>
      <c r="AA557">
        <v>407</v>
      </c>
      <c r="AB557">
        <v>88</v>
      </c>
    </row>
    <row r="558" spans="1:28" x14ac:dyDescent="0.25">
      <c r="A558" t="s">
        <v>1256</v>
      </c>
      <c r="B558" t="s">
        <v>1257</v>
      </c>
      <c r="C558" s="17">
        <v>43738</v>
      </c>
      <c r="D558" s="7">
        <v>425304</v>
      </c>
      <c r="E558" t="s">
        <v>29</v>
      </c>
      <c r="F558" t="s">
        <v>30</v>
      </c>
      <c r="G558" s="7">
        <v>425304</v>
      </c>
      <c r="H558" s="7">
        <v>199440</v>
      </c>
      <c r="I558" s="12">
        <f>H558/G558*100</f>
        <v>46.893516167259186</v>
      </c>
      <c r="J558" s="12">
        <f t="shared" si="8"/>
        <v>2.88627985022503</v>
      </c>
      <c r="K558" s="7">
        <v>398880</v>
      </c>
      <c r="L558" s="7">
        <v>70999</v>
      </c>
      <c r="M558" s="7">
        <f>G558-L558</f>
        <v>354305</v>
      </c>
      <c r="N558" s="7">
        <v>262304.8125</v>
      </c>
      <c r="O558" s="22">
        <f>M558/N558</f>
        <v>1.3507377032969992</v>
      </c>
      <c r="P558" s="27">
        <v>2876</v>
      </c>
      <c r="Q558" s="32">
        <f>M558/P558</f>
        <v>123.19367176634213</v>
      </c>
      <c r="R558" s="37" t="s">
        <v>1226</v>
      </c>
      <c r="S558" s="42">
        <f>ABS(O2406-O558)*100</f>
        <v>1.6350566407657752</v>
      </c>
      <c r="T558" t="s">
        <v>32</v>
      </c>
      <c r="V558" s="7">
        <v>63250</v>
      </c>
      <c r="W558" t="s">
        <v>33</v>
      </c>
      <c r="X558" s="17" t="s">
        <v>34</v>
      </c>
      <c r="Z558" t="s">
        <v>1227</v>
      </c>
      <c r="AA558">
        <v>401</v>
      </c>
      <c r="AB558">
        <v>64</v>
      </c>
    </row>
    <row r="559" spans="1:28" x14ac:dyDescent="0.25">
      <c r="A559" t="s">
        <v>1258</v>
      </c>
      <c r="B559" t="s">
        <v>1259</v>
      </c>
      <c r="C559" s="17">
        <v>44186</v>
      </c>
      <c r="D559" s="7">
        <v>460000</v>
      </c>
      <c r="E559" t="s">
        <v>29</v>
      </c>
      <c r="F559" t="s">
        <v>30</v>
      </c>
      <c r="G559" s="7">
        <v>460000</v>
      </c>
      <c r="H559" s="7">
        <v>244300</v>
      </c>
      <c r="I559" s="12">
        <f>H559/G559*100</f>
        <v>53.108695652173907</v>
      </c>
      <c r="J559" s="12">
        <f t="shared" si="8"/>
        <v>3.3288996346896909</v>
      </c>
      <c r="K559" s="7">
        <v>488601</v>
      </c>
      <c r="L559" s="7">
        <v>77470</v>
      </c>
      <c r="M559" s="7">
        <f>G559-L559</f>
        <v>382530</v>
      </c>
      <c r="N559" s="7">
        <v>328904.8125</v>
      </c>
      <c r="O559" s="22">
        <f>M559/N559</f>
        <v>1.1630416626999034</v>
      </c>
      <c r="P559" s="27">
        <v>2916</v>
      </c>
      <c r="Q559" s="32">
        <f>M559/P559</f>
        <v>131.18312757201647</v>
      </c>
      <c r="R559" s="37" t="s">
        <v>1226</v>
      </c>
      <c r="S559" s="42">
        <f>ABS(O2406-O559)*100</f>
        <v>17.134547418943804</v>
      </c>
      <c r="T559" t="s">
        <v>32</v>
      </c>
      <c r="V559" s="7">
        <v>68750</v>
      </c>
      <c r="W559" t="s">
        <v>33</v>
      </c>
      <c r="X559" s="17" t="s">
        <v>34</v>
      </c>
      <c r="Z559" t="s">
        <v>1227</v>
      </c>
      <c r="AA559">
        <v>401</v>
      </c>
      <c r="AB559">
        <v>64</v>
      </c>
    </row>
    <row r="560" spans="1:28" x14ac:dyDescent="0.25">
      <c r="A560" t="s">
        <v>1260</v>
      </c>
      <c r="B560" t="s">
        <v>1261</v>
      </c>
      <c r="C560" s="17">
        <v>44286</v>
      </c>
      <c r="D560" s="7">
        <v>452565</v>
      </c>
      <c r="E560" t="s">
        <v>29</v>
      </c>
      <c r="F560" t="s">
        <v>30</v>
      </c>
      <c r="G560" s="7">
        <v>452565</v>
      </c>
      <c r="H560" s="7">
        <v>190920</v>
      </c>
      <c r="I560" s="12">
        <f>H560/G560*100</f>
        <v>42.18620529647675</v>
      </c>
      <c r="J560" s="12">
        <f t="shared" si="8"/>
        <v>7.593590721007466</v>
      </c>
      <c r="K560" s="7">
        <v>381840</v>
      </c>
      <c r="L560" s="7">
        <v>69327</v>
      </c>
      <c r="M560" s="7">
        <f>G560-L560</f>
        <v>383238</v>
      </c>
      <c r="N560" s="7">
        <v>250010.40625</v>
      </c>
      <c r="O560" s="22">
        <f>M560/N560</f>
        <v>1.5328881935289445</v>
      </c>
      <c r="P560" s="27">
        <v>2648</v>
      </c>
      <c r="Q560" s="32">
        <f>M560/P560</f>
        <v>144.72734138972811</v>
      </c>
      <c r="R560" s="37" t="s">
        <v>1226</v>
      </c>
      <c r="S560" s="42">
        <f>ABS(O2406-O560)*100</f>
        <v>19.850105663960306</v>
      </c>
      <c r="T560" t="s">
        <v>32</v>
      </c>
      <c r="V560" s="7">
        <v>63250</v>
      </c>
      <c r="W560" t="s">
        <v>33</v>
      </c>
      <c r="X560" s="17" t="s">
        <v>34</v>
      </c>
      <c r="Z560" t="s">
        <v>1227</v>
      </c>
      <c r="AA560">
        <v>401</v>
      </c>
      <c r="AB560">
        <v>65</v>
      </c>
    </row>
    <row r="561" spans="1:28" x14ac:dyDescent="0.25">
      <c r="A561" t="s">
        <v>1262</v>
      </c>
      <c r="B561" t="s">
        <v>1263</v>
      </c>
      <c r="C561" s="17">
        <v>43557</v>
      </c>
      <c r="D561" s="7">
        <v>325000</v>
      </c>
      <c r="E561" t="s">
        <v>29</v>
      </c>
      <c r="F561" t="s">
        <v>30</v>
      </c>
      <c r="G561" s="7">
        <v>325000</v>
      </c>
      <c r="H561" s="7">
        <v>177930</v>
      </c>
      <c r="I561" s="12">
        <f>H561/G561*100</f>
        <v>54.747692307692311</v>
      </c>
      <c r="J561" s="12">
        <f t="shared" si="8"/>
        <v>4.9678962902080954</v>
      </c>
      <c r="K561" s="7">
        <v>355865</v>
      </c>
      <c r="L561" s="7">
        <v>56906</v>
      </c>
      <c r="M561" s="7">
        <f>G561-L561</f>
        <v>268094</v>
      </c>
      <c r="N561" s="7">
        <v>239167.203125</v>
      </c>
      <c r="O561" s="22">
        <f>M561/N561</f>
        <v>1.1209480083265493</v>
      </c>
      <c r="P561" s="27">
        <v>2412</v>
      </c>
      <c r="Q561" s="32">
        <f>M561/P561</f>
        <v>111.15008291873964</v>
      </c>
      <c r="R561" s="37" t="s">
        <v>1226</v>
      </c>
      <c r="S561" s="42">
        <f>ABS(O2406-O561)*100</f>
        <v>21.343912856279211</v>
      </c>
      <c r="T561" t="s">
        <v>32</v>
      </c>
      <c r="V561" s="7">
        <v>68750</v>
      </c>
      <c r="W561" t="s">
        <v>33</v>
      </c>
      <c r="X561" s="17" t="s">
        <v>34</v>
      </c>
      <c r="Z561" t="s">
        <v>1227</v>
      </c>
      <c r="AA561">
        <v>401</v>
      </c>
      <c r="AB561">
        <v>64</v>
      </c>
    </row>
    <row r="562" spans="1:28" x14ac:dyDescent="0.25">
      <c r="A562" t="s">
        <v>1264</v>
      </c>
      <c r="B562" t="s">
        <v>1265</v>
      </c>
      <c r="C562" s="17">
        <v>44194</v>
      </c>
      <c r="D562" s="7">
        <v>440000</v>
      </c>
      <c r="E562" t="s">
        <v>29</v>
      </c>
      <c r="F562" t="s">
        <v>30</v>
      </c>
      <c r="G562" s="7">
        <v>440000</v>
      </c>
      <c r="H562" s="7">
        <v>214220</v>
      </c>
      <c r="I562" s="12">
        <f>H562/G562*100</f>
        <v>48.686363636363637</v>
      </c>
      <c r="J562" s="12">
        <f t="shared" si="8"/>
        <v>1.0934323811205786</v>
      </c>
      <c r="K562" s="7">
        <v>428444</v>
      </c>
      <c r="L562" s="7">
        <v>77418</v>
      </c>
      <c r="M562" s="7">
        <f>G562-L562</f>
        <v>362582</v>
      </c>
      <c r="N562" s="7">
        <v>280820.8125</v>
      </c>
      <c r="O562" s="22">
        <f>M562/N562</f>
        <v>1.2911507404744085</v>
      </c>
      <c r="P562" s="27">
        <v>3152</v>
      </c>
      <c r="Q562" s="32">
        <f>M562/P562</f>
        <v>115.03236040609137</v>
      </c>
      <c r="R562" s="37" t="s">
        <v>1226</v>
      </c>
      <c r="S562" s="42">
        <f>ABS(O2406-O562)*100</f>
        <v>4.3236396414932932</v>
      </c>
      <c r="T562" t="s">
        <v>32</v>
      </c>
      <c r="V562" s="7">
        <v>68750</v>
      </c>
      <c r="W562" t="s">
        <v>33</v>
      </c>
      <c r="X562" s="17" t="s">
        <v>34</v>
      </c>
      <c r="Z562" t="s">
        <v>1227</v>
      </c>
      <c r="AA562">
        <v>401</v>
      </c>
      <c r="AB562">
        <v>64</v>
      </c>
    </row>
    <row r="563" spans="1:28" x14ac:dyDescent="0.25">
      <c r="A563" t="s">
        <v>1266</v>
      </c>
      <c r="B563" t="s">
        <v>1267</v>
      </c>
      <c r="C563" s="17">
        <v>43784</v>
      </c>
      <c r="D563" s="7">
        <v>429500</v>
      </c>
      <c r="E563" t="s">
        <v>29</v>
      </c>
      <c r="F563" t="s">
        <v>30</v>
      </c>
      <c r="G563" s="7">
        <v>429500</v>
      </c>
      <c r="H563" s="7">
        <v>214290</v>
      </c>
      <c r="I563" s="12">
        <f>H563/G563*100</f>
        <v>49.892898719441206</v>
      </c>
      <c r="J563" s="12">
        <f t="shared" si="8"/>
        <v>0.1131027019569899</v>
      </c>
      <c r="K563" s="7">
        <v>428584</v>
      </c>
      <c r="L563" s="7">
        <v>95323</v>
      </c>
      <c r="M563" s="7">
        <f>G563-L563</f>
        <v>334177</v>
      </c>
      <c r="N563" s="7">
        <v>432806.5</v>
      </c>
      <c r="O563" s="22">
        <f>M563/N563</f>
        <v>0.77211640767872014</v>
      </c>
      <c r="P563" s="27">
        <v>2855</v>
      </c>
      <c r="Q563" s="32">
        <f>M563/P563</f>
        <v>117.04973730297723</v>
      </c>
      <c r="R563" s="37" t="s">
        <v>1268</v>
      </c>
      <c r="S563" s="42">
        <f>ABS(O2406-O563)*100</f>
        <v>56.227072921062124</v>
      </c>
      <c r="T563" t="s">
        <v>32</v>
      </c>
      <c r="V563" s="7">
        <v>82500</v>
      </c>
      <c r="W563" t="s">
        <v>33</v>
      </c>
      <c r="X563" s="17" t="s">
        <v>34</v>
      </c>
      <c r="Z563" t="s">
        <v>1269</v>
      </c>
      <c r="AA563">
        <v>401</v>
      </c>
      <c r="AB563">
        <v>68</v>
      </c>
    </row>
    <row r="564" spans="1:28" x14ac:dyDescent="0.25">
      <c r="A564" t="s">
        <v>1270</v>
      </c>
      <c r="B564" t="s">
        <v>1271</v>
      </c>
      <c r="C564" s="17">
        <v>43686</v>
      </c>
      <c r="D564" s="7">
        <v>415000</v>
      </c>
      <c r="E564" t="s">
        <v>29</v>
      </c>
      <c r="F564" t="s">
        <v>30</v>
      </c>
      <c r="G564" s="7">
        <v>415000</v>
      </c>
      <c r="H564" s="7">
        <v>198420</v>
      </c>
      <c r="I564" s="12">
        <f>H564/G564*100</f>
        <v>47.812048192771087</v>
      </c>
      <c r="J564" s="12">
        <f t="shared" si="8"/>
        <v>1.967747824713129</v>
      </c>
      <c r="K564" s="7">
        <v>396835</v>
      </c>
      <c r="L564" s="7">
        <v>93617</v>
      </c>
      <c r="M564" s="7">
        <f>G564-L564</f>
        <v>321383</v>
      </c>
      <c r="N564" s="7">
        <v>393789.625</v>
      </c>
      <c r="O564" s="22">
        <f>M564/N564</f>
        <v>0.8161286626076043</v>
      </c>
      <c r="P564" s="27">
        <v>2779</v>
      </c>
      <c r="Q564" s="32">
        <f>M564/P564</f>
        <v>115.64699532205829</v>
      </c>
      <c r="R564" s="37" t="s">
        <v>1268</v>
      </c>
      <c r="S564" s="42">
        <f>ABS(O2406-O564)*100</f>
        <v>51.825847428173709</v>
      </c>
      <c r="T564" t="s">
        <v>492</v>
      </c>
      <c r="V564" s="7">
        <v>82500</v>
      </c>
      <c r="W564" t="s">
        <v>33</v>
      </c>
      <c r="X564" s="17" t="s">
        <v>34</v>
      </c>
      <c r="Z564" t="s">
        <v>1269</v>
      </c>
      <c r="AA564">
        <v>401</v>
      </c>
      <c r="AB564">
        <v>69</v>
      </c>
    </row>
    <row r="565" spans="1:28" x14ac:dyDescent="0.25">
      <c r="A565" t="s">
        <v>1272</v>
      </c>
      <c r="B565" t="s">
        <v>1273</v>
      </c>
      <c r="C565" s="17">
        <v>44260</v>
      </c>
      <c r="D565" s="7">
        <v>530000</v>
      </c>
      <c r="E565" t="s">
        <v>29</v>
      </c>
      <c r="F565" t="s">
        <v>30</v>
      </c>
      <c r="G565" s="7">
        <v>530000</v>
      </c>
      <c r="H565" s="7">
        <v>206030</v>
      </c>
      <c r="I565" s="12">
        <f>H565/G565*100</f>
        <v>38.87358490566038</v>
      </c>
      <c r="J565" s="12">
        <f t="shared" si="8"/>
        <v>10.906211111823836</v>
      </c>
      <c r="K565" s="7">
        <v>412063</v>
      </c>
      <c r="L565" s="7">
        <v>94043</v>
      </c>
      <c r="M565" s="7">
        <f>G565-L565</f>
        <v>435957</v>
      </c>
      <c r="N565" s="7">
        <v>413013</v>
      </c>
      <c r="O565" s="22">
        <f>M565/N565</f>
        <v>1.0555527307857138</v>
      </c>
      <c r="P565" s="27">
        <v>3124</v>
      </c>
      <c r="Q565" s="32">
        <f>M565/P565</f>
        <v>139.55089628681179</v>
      </c>
      <c r="R565" s="37" t="s">
        <v>1268</v>
      </c>
      <c r="S565" s="42">
        <f>ABS(O2406-O565)*100</f>
        <v>27.883440610362765</v>
      </c>
      <c r="T565" t="s">
        <v>32</v>
      </c>
      <c r="V565" s="7">
        <v>82500</v>
      </c>
      <c r="W565" t="s">
        <v>33</v>
      </c>
      <c r="X565" s="17" t="s">
        <v>34</v>
      </c>
      <c r="Z565" t="s">
        <v>1269</v>
      </c>
      <c r="AA565">
        <v>401</v>
      </c>
      <c r="AB565">
        <v>67</v>
      </c>
    </row>
    <row r="566" spans="1:28" x14ac:dyDescent="0.25">
      <c r="A566" t="s">
        <v>1274</v>
      </c>
      <c r="B566" t="s">
        <v>1275</v>
      </c>
      <c r="C566" s="17">
        <v>43721</v>
      </c>
      <c r="D566" s="7">
        <v>475000</v>
      </c>
      <c r="E566" t="s">
        <v>29</v>
      </c>
      <c r="F566" t="s">
        <v>30</v>
      </c>
      <c r="G566" s="7">
        <v>475000</v>
      </c>
      <c r="H566" s="7">
        <v>256220</v>
      </c>
      <c r="I566" s="12">
        <f>H566/G566*100</f>
        <v>53.941052631578948</v>
      </c>
      <c r="J566" s="12">
        <f t="shared" si="8"/>
        <v>4.1612566140947322</v>
      </c>
      <c r="K566" s="7">
        <v>512449</v>
      </c>
      <c r="L566" s="7">
        <v>127203</v>
      </c>
      <c r="M566" s="7">
        <f>G566-L566</f>
        <v>347797</v>
      </c>
      <c r="N566" s="7">
        <v>500319.46875</v>
      </c>
      <c r="O566" s="22">
        <f>M566/N566</f>
        <v>0.69514984269738156</v>
      </c>
      <c r="P566" s="27">
        <v>3343</v>
      </c>
      <c r="Q566" s="32">
        <f>M566/P566</f>
        <v>104.03739156446305</v>
      </c>
      <c r="R566" s="37" t="s">
        <v>1268</v>
      </c>
      <c r="S566" s="42">
        <f>ABS(O2406-O566)*100</f>
        <v>63.923729419195986</v>
      </c>
      <c r="T566" t="s">
        <v>32</v>
      </c>
      <c r="V566" s="7">
        <v>101420</v>
      </c>
      <c r="W566" t="s">
        <v>33</v>
      </c>
      <c r="X566" s="17" t="s">
        <v>34</v>
      </c>
      <c r="Z566" t="s">
        <v>1269</v>
      </c>
      <c r="AA566">
        <v>401</v>
      </c>
      <c r="AB566">
        <v>68</v>
      </c>
    </row>
    <row r="567" spans="1:28" x14ac:dyDescent="0.25">
      <c r="A567" t="s">
        <v>1276</v>
      </c>
      <c r="B567" t="s">
        <v>1277</v>
      </c>
      <c r="C567" s="17">
        <v>44235</v>
      </c>
      <c r="D567" s="7">
        <v>535000</v>
      </c>
      <c r="E567" t="s">
        <v>29</v>
      </c>
      <c r="F567" t="s">
        <v>30</v>
      </c>
      <c r="G567" s="7">
        <v>535000</v>
      </c>
      <c r="H567" s="7">
        <v>283770</v>
      </c>
      <c r="I567" s="12">
        <f>H567/G567*100</f>
        <v>53.041121495327104</v>
      </c>
      <c r="J567" s="12">
        <f t="shared" si="8"/>
        <v>3.2613254778428882</v>
      </c>
      <c r="K567" s="7">
        <v>567547</v>
      </c>
      <c r="L567" s="7">
        <v>118341</v>
      </c>
      <c r="M567" s="7">
        <f>G567-L567</f>
        <v>416659</v>
      </c>
      <c r="N567" s="7">
        <v>583384.4375</v>
      </c>
      <c r="O567" s="22">
        <f>M567/N567</f>
        <v>0.71421000153093728</v>
      </c>
      <c r="P567" s="27">
        <v>3641</v>
      </c>
      <c r="Q567" s="32">
        <f>M567/P567</f>
        <v>114.43531996704202</v>
      </c>
      <c r="R567" s="37" t="s">
        <v>1268</v>
      </c>
      <c r="S567" s="42">
        <f>ABS(O2406-O567)*100</f>
        <v>62.017713535840414</v>
      </c>
      <c r="T567" t="s">
        <v>32</v>
      </c>
      <c r="V567" s="7">
        <v>101420</v>
      </c>
      <c r="W567" t="s">
        <v>33</v>
      </c>
      <c r="X567" s="17" t="s">
        <v>34</v>
      </c>
      <c r="Z567" t="s">
        <v>1269</v>
      </c>
      <c r="AA567">
        <v>401</v>
      </c>
      <c r="AB567">
        <v>70</v>
      </c>
    </row>
    <row r="568" spans="1:28" x14ac:dyDescent="0.25">
      <c r="A568" t="s">
        <v>1278</v>
      </c>
      <c r="B568" t="s">
        <v>1279</v>
      </c>
      <c r="C568" s="17">
        <v>44243</v>
      </c>
      <c r="D568" s="7">
        <v>329900</v>
      </c>
      <c r="E568" t="s">
        <v>29</v>
      </c>
      <c r="F568" t="s">
        <v>30</v>
      </c>
      <c r="G568" s="7">
        <v>329900</v>
      </c>
      <c r="H568" s="7">
        <v>171510</v>
      </c>
      <c r="I568" s="12">
        <f>H568/G568*100</f>
        <v>51.988481357987268</v>
      </c>
      <c r="J568" s="12">
        <f t="shared" si="8"/>
        <v>2.2086853405030524</v>
      </c>
      <c r="K568" s="7">
        <v>343014</v>
      </c>
      <c r="L568" s="7">
        <v>72837</v>
      </c>
      <c r="M568" s="7">
        <f>G568-L568</f>
        <v>257063</v>
      </c>
      <c r="N568" s="7">
        <v>325514.46875</v>
      </c>
      <c r="O568" s="22">
        <f>M568/N568</f>
        <v>0.78971297646811589</v>
      </c>
      <c r="P568" s="27">
        <v>2182</v>
      </c>
      <c r="Q568" s="32">
        <f>M568/P568</f>
        <v>117.81072410632447</v>
      </c>
      <c r="R568" s="37" t="s">
        <v>1280</v>
      </c>
      <c r="S568" s="42">
        <f>ABS(O2406-O568)*100</f>
        <v>54.467416042122551</v>
      </c>
      <c r="T568" t="s">
        <v>492</v>
      </c>
      <c r="V568" s="7">
        <v>65000</v>
      </c>
      <c r="W568" t="s">
        <v>33</v>
      </c>
      <c r="X568" s="17" t="s">
        <v>34</v>
      </c>
      <c r="Z568" t="s">
        <v>1281</v>
      </c>
      <c r="AA568">
        <v>407</v>
      </c>
      <c r="AB568">
        <v>68</v>
      </c>
    </row>
    <row r="569" spans="1:28" x14ac:dyDescent="0.25">
      <c r="A569" t="s">
        <v>1282</v>
      </c>
      <c r="B569" t="s">
        <v>1283</v>
      </c>
      <c r="C569" s="17">
        <v>44092</v>
      </c>
      <c r="D569" s="7">
        <v>315000</v>
      </c>
      <c r="E569" t="s">
        <v>29</v>
      </c>
      <c r="F569" t="s">
        <v>30</v>
      </c>
      <c r="G569" s="7">
        <v>315000</v>
      </c>
      <c r="H569" s="7">
        <v>191770</v>
      </c>
      <c r="I569" s="12">
        <f>H569/G569*100</f>
        <v>60.87936507936508</v>
      </c>
      <c r="J569" s="12">
        <f t="shared" si="8"/>
        <v>11.099569061880864</v>
      </c>
      <c r="K569" s="7">
        <v>383546</v>
      </c>
      <c r="L569" s="7">
        <v>74319</v>
      </c>
      <c r="M569" s="7">
        <f>G569-L569</f>
        <v>240681</v>
      </c>
      <c r="N569" s="7">
        <v>372562.65625</v>
      </c>
      <c r="O569" s="22">
        <f>M569/N569</f>
        <v>0.64601482720398118</v>
      </c>
      <c r="P569" s="27">
        <v>2251</v>
      </c>
      <c r="Q569" s="32">
        <f>M569/P569</f>
        <v>106.92181252776544</v>
      </c>
      <c r="R569" s="37" t="s">
        <v>1280</v>
      </c>
      <c r="S569" s="42">
        <f>ABS(O2406-O569)*100</f>
        <v>68.837230968536019</v>
      </c>
      <c r="T569" t="s">
        <v>43</v>
      </c>
      <c r="V569" s="7">
        <v>65000</v>
      </c>
      <c r="W569" t="s">
        <v>33</v>
      </c>
      <c r="X569" s="17" t="s">
        <v>34</v>
      </c>
      <c r="Z569" t="s">
        <v>1281</v>
      </c>
      <c r="AA569">
        <v>407</v>
      </c>
      <c r="AB569">
        <v>69</v>
      </c>
    </row>
    <row r="570" spans="1:28" x14ac:dyDescent="0.25">
      <c r="A570" t="s">
        <v>1284</v>
      </c>
      <c r="B570" t="s">
        <v>1285</v>
      </c>
      <c r="C570" s="17">
        <v>43770</v>
      </c>
      <c r="D570" s="7">
        <v>385500</v>
      </c>
      <c r="E570" t="s">
        <v>29</v>
      </c>
      <c r="F570" t="s">
        <v>30</v>
      </c>
      <c r="G570" s="7">
        <v>385500</v>
      </c>
      <c r="H570" s="7">
        <v>178470</v>
      </c>
      <c r="I570" s="12">
        <f>H570/G570*100</f>
        <v>46.295719844357976</v>
      </c>
      <c r="J570" s="12">
        <f t="shared" si="8"/>
        <v>3.4840761731262404</v>
      </c>
      <c r="K570" s="7">
        <v>356933</v>
      </c>
      <c r="L570" s="7">
        <v>77543</v>
      </c>
      <c r="M570" s="7">
        <f>G570-L570</f>
        <v>307957</v>
      </c>
      <c r="N570" s="7">
        <v>336614.46875</v>
      </c>
      <c r="O570" s="22">
        <f>M570/N570</f>
        <v>0.91486560617427415</v>
      </c>
      <c r="P570" s="27">
        <v>2042</v>
      </c>
      <c r="Q570" s="32">
        <f>M570/P570</f>
        <v>150.81145935357492</v>
      </c>
      <c r="R570" s="37" t="s">
        <v>1280</v>
      </c>
      <c r="S570" s="42">
        <f>ABS(O2406-O570)*100</f>
        <v>41.952153071506729</v>
      </c>
      <c r="T570" t="s">
        <v>492</v>
      </c>
      <c r="V570" s="7">
        <v>69875</v>
      </c>
      <c r="W570" t="s">
        <v>33</v>
      </c>
      <c r="X570" s="17" t="s">
        <v>34</v>
      </c>
      <c r="Z570" t="s">
        <v>1281</v>
      </c>
      <c r="AA570">
        <v>407</v>
      </c>
      <c r="AB570">
        <v>68</v>
      </c>
    </row>
    <row r="571" spans="1:28" x14ac:dyDescent="0.25">
      <c r="A571" t="s">
        <v>1286</v>
      </c>
      <c r="B571" t="s">
        <v>1287</v>
      </c>
      <c r="C571" s="17">
        <v>44099</v>
      </c>
      <c r="D571" s="7">
        <v>411000</v>
      </c>
      <c r="E571" t="s">
        <v>29</v>
      </c>
      <c r="F571" t="s">
        <v>30</v>
      </c>
      <c r="G571" s="7">
        <v>411000</v>
      </c>
      <c r="H571" s="7">
        <v>173270</v>
      </c>
      <c r="I571" s="12">
        <f>H571/G571*100</f>
        <v>42.15815085158151</v>
      </c>
      <c r="J571" s="12">
        <f t="shared" si="8"/>
        <v>7.6216451659027058</v>
      </c>
      <c r="K571" s="7">
        <v>346534</v>
      </c>
      <c r="L571" s="7">
        <v>77543</v>
      </c>
      <c r="M571" s="7">
        <f>G571-L571</f>
        <v>333457</v>
      </c>
      <c r="N571" s="7">
        <v>324085.53125</v>
      </c>
      <c r="O571" s="22">
        <f>M571/N571</f>
        <v>1.0289166526930535</v>
      </c>
      <c r="P571" s="27">
        <v>2042</v>
      </c>
      <c r="Q571" s="32">
        <f>M571/P571</f>
        <v>163.29921645445643</v>
      </c>
      <c r="R571" s="37" t="s">
        <v>1280</v>
      </c>
      <c r="S571" s="42">
        <f>ABS(O2406-O571)*100</f>
        <v>30.547048419628787</v>
      </c>
      <c r="T571" t="s">
        <v>492</v>
      </c>
      <c r="V571" s="7">
        <v>69875</v>
      </c>
      <c r="W571" t="s">
        <v>33</v>
      </c>
      <c r="X571" s="17" t="s">
        <v>34</v>
      </c>
      <c r="Z571" t="s">
        <v>1281</v>
      </c>
      <c r="AA571">
        <v>407</v>
      </c>
      <c r="AB571">
        <v>68</v>
      </c>
    </row>
    <row r="572" spans="1:28" x14ac:dyDescent="0.25">
      <c r="A572" t="s">
        <v>1288</v>
      </c>
      <c r="B572" t="s">
        <v>1289</v>
      </c>
      <c r="C572" s="17">
        <v>44225</v>
      </c>
      <c r="D572" s="7">
        <v>345000</v>
      </c>
      <c r="E572" t="s">
        <v>29</v>
      </c>
      <c r="F572" t="s">
        <v>30</v>
      </c>
      <c r="G572" s="7">
        <v>345000</v>
      </c>
      <c r="H572" s="7">
        <v>169820</v>
      </c>
      <c r="I572" s="12">
        <f>H572/G572*100</f>
        <v>49.223188405797103</v>
      </c>
      <c r="J572" s="12">
        <f t="shared" si="8"/>
        <v>0.55660761168711304</v>
      </c>
      <c r="K572" s="7">
        <v>339631</v>
      </c>
      <c r="L572" s="7">
        <v>63195</v>
      </c>
      <c r="M572" s="7">
        <f>G572-L572</f>
        <v>281805</v>
      </c>
      <c r="N572" s="7">
        <v>333055.40625</v>
      </c>
      <c r="O572" s="22">
        <f>M572/N572</f>
        <v>0.84612047939095714</v>
      </c>
      <c r="P572" s="27">
        <v>2498</v>
      </c>
      <c r="Q572" s="32">
        <f>M572/P572</f>
        <v>112.81224979983988</v>
      </c>
      <c r="R572" s="37" t="s">
        <v>1280</v>
      </c>
      <c r="S572" s="42">
        <f>ABS(O2406-O572)*100</f>
        <v>48.826665749838426</v>
      </c>
      <c r="T572" t="s">
        <v>492</v>
      </c>
      <c r="V572" s="7">
        <v>58500</v>
      </c>
      <c r="W572" t="s">
        <v>33</v>
      </c>
      <c r="X572" s="17" t="s">
        <v>34</v>
      </c>
      <c r="Z572" t="s">
        <v>1281</v>
      </c>
      <c r="AA572">
        <v>407</v>
      </c>
      <c r="AB572">
        <v>68</v>
      </c>
    </row>
    <row r="573" spans="1:28" x14ac:dyDescent="0.25">
      <c r="A573" t="s">
        <v>1290</v>
      </c>
      <c r="B573" t="s">
        <v>1291</v>
      </c>
      <c r="C573" s="17">
        <v>44188</v>
      </c>
      <c r="D573" s="7">
        <v>349900</v>
      </c>
      <c r="E573" t="s">
        <v>29</v>
      </c>
      <c r="F573" t="s">
        <v>30</v>
      </c>
      <c r="G573" s="7">
        <v>349900</v>
      </c>
      <c r="H573" s="7">
        <v>174930</v>
      </c>
      <c r="I573" s="12">
        <f>H573/G573*100</f>
        <v>49.994284081166043</v>
      </c>
      <c r="J573" s="12">
        <f t="shared" si="8"/>
        <v>0.21448806368182716</v>
      </c>
      <c r="K573" s="7">
        <v>349868</v>
      </c>
      <c r="L573" s="7">
        <v>75246</v>
      </c>
      <c r="M573" s="7">
        <f>G573-L573</f>
        <v>274654</v>
      </c>
      <c r="N573" s="7">
        <v>312070.46875</v>
      </c>
      <c r="O573" s="22">
        <f>M573/N573</f>
        <v>0.88010250088746977</v>
      </c>
      <c r="P573" s="27">
        <v>2604</v>
      </c>
      <c r="Q573" s="32">
        <f>M573/P573</f>
        <v>105.47388632872504</v>
      </c>
      <c r="R573" s="37" t="s">
        <v>1292</v>
      </c>
      <c r="S573" s="42">
        <f>ABS(O2406-O573)*100</f>
        <v>45.428463600187165</v>
      </c>
      <c r="T573" t="s">
        <v>32</v>
      </c>
      <c r="V573" s="7">
        <v>70000</v>
      </c>
      <c r="W573" t="s">
        <v>33</v>
      </c>
      <c r="X573" s="17" t="s">
        <v>34</v>
      </c>
      <c r="Z573" t="s">
        <v>1192</v>
      </c>
      <c r="AA573">
        <v>407</v>
      </c>
      <c r="AB573">
        <v>72</v>
      </c>
    </row>
    <row r="574" spans="1:28" x14ac:dyDescent="0.25">
      <c r="A574" t="s">
        <v>1293</v>
      </c>
      <c r="B574" t="s">
        <v>1294</v>
      </c>
      <c r="C574" s="17">
        <v>44105</v>
      </c>
      <c r="D574" s="7">
        <v>370000</v>
      </c>
      <c r="E574" t="s">
        <v>29</v>
      </c>
      <c r="F574" t="s">
        <v>30</v>
      </c>
      <c r="G574" s="7">
        <v>370000</v>
      </c>
      <c r="H574" s="7">
        <v>176450</v>
      </c>
      <c r="I574" s="12">
        <f>H574/G574*100</f>
        <v>47.689189189189193</v>
      </c>
      <c r="J574" s="12">
        <f t="shared" si="8"/>
        <v>2.090606828295023</v>
      </c>
      <c r="K574" s="7">
        <v>352909</v>
      </c>
      <c r="L574" s="7">
        <v>77399</v>
      </c>
      <c r="M574" s="7">
        <f>G574-L574</f>
        <v>292601</v>
      </c>
      <c r="N574" s="7">
        <v>313079.53125</v>
      </c>
      <c r="O574" s="22">
        <f>M574/N574</f>
        <v>0.9345900028397337</v>
      </c>
      <c r="P574" s="27">
        <v>2607</v>
      </c>
      <c r="Q574" s="32">
        <f>M574/P574</f>
        <v>112.23667050249328</v>
      </c>
      <c r="R574" s="37" t="s">
        <v>1292</v>
      </c>
      <c r="S574" s="42">
        <f>ABS(O2406-O574)*100</f>
        <v>39.979713404960769</v>
      </c>
      <c r="T574" t="s">
        <v>32</v>
      </c>
      <c r="V574" s="7">
        <v>70000</v>
      </c>
      <c r="W574" t="s">
        <v>33</v>
      </c>
      <c r="X574" s="17" t="s">
        <v>34</v>
      </c>
      <c r="Z574" t="s">
        <v>1192</v>
      </c>
      <c r="AA574">
        <v>407</v>
      </c>
      <c r="AB574">
        <v>72</v>
      </c>
    </row>
    <row r="575" spans="1:28" x14ac:dyDescent="0.25">
      <c r="A575" t="s">
        <v>1295</v>
      </c>
      <c r="B575" t="s">
        <v>1296</v>
      </c>
      <c r="C575" s="17">
        <v>43822</v>
      </c>
      <c r="D575" s="7">
        <v>340000</v>
      </c>
      <c r="E575" t="s">
        <v>29</v>
      </c>
      <c r="F575" t="s">
        <v>30</v>
      </c>
      <c r="G575" s="7">
        <v>340000</v>
      </c>
      <c r="H575" s="7">
        <v>188780</v>
      </c>
      <c r="I575" s="12">
        <f>H575/G575*100</f>
        <v>55.523529411764706</v>
      </c>
      <c r="J575" s="12">
        <f t="shared" si="8"/>
        <v>5.7437333942804898</v>
      </c>
      <c r="K575" s="7">
        <v>377559</v>
      </c>
      <c r="L575" s="7">
        <v>75539</v>
      </c>
      <c r="M575" s="7">
        <f>G575-L575</f>
        <v>264461</v>
      </c>
      <c r="N575" s="7">
        <v>343204.53125</v>
      </c>
      <c r="O575" s="22">
        <f>M575/N575</f>
        <v>0.77056383561369424</v>
      </c>
      <c r="P575" s="27">
        <v>2749</v>
      </c>
      <c r="Q575" s="32">
        <f>M575/P575</f>
        <v>96.20261913423063</v>
      </c>
      <c r="R575" s="37" t="s">
        <v>1292</v>
      </c>
      <c r="S575" s="42">
        <f>ABS(O2406-O575)*100</f>
        <v>56.382330127564714</v>
      </c>
      <c r="T575" t="s">
        <v>32</v>
      </c>
      <c r="V575" s="7">
        <v>70000</v>
      </c>
      <c r="W575" t="s">
        <v>33</v>
      </c>
      <c r="X575" s="17" t="s">
        <v>34</v>
      </c>
      <c r="Z575" t="s">
        <v>1192</v>
      </c>
      <c r="AA575">
        <v>407</v>
      </c>
      <c r="AB575">
        <v>73</v>
      </c>
    </row>
    <row r="576" spans="1:28" x14ac:dyDescent="0.25">
      <c r="A576" t="s">
        <v>1297</v>
      </c>
      <c r="B576" t="s">
        <v>1298</v>
      </c>
      <c r="C576" s="17">
        <v>43630</v>
      </c>
      <c r="D576" s="7">
        <v>405000</v>
      </c>
      <c r="E576" t="s">
        <v>29</v>
      </c>
      <c r="F576" t="s">
        <v>30</v>
      </c>
      <c r="G576" s="7">
        <v>405000</v>
      </c>
      <c r="H576" s="7">
        <v>191050</v>
      </c>
      <c r="I576" s="12">
        <f>H576/G576*100</f>
        <v>47.172839506172842</v>
      </c>
      <c r="J576" s="12">
        <f t="shared" si="8"/>
        <v>2.606956511311374</v>
      </c>
      <c r="K576" s="7">
        <v>382093</v>
      </c>
      <c r="L576" s="7">
        <v>77301</v>
      </c>
      <c r="M576" s="7">
        <f>G576-L576</f>
        <v>327699</v>
      </c>
      <c r="N576" s="7">
        <v>346354.53125</v>
      </c>
      <c r="O576" s="22">
        <f>M576/N576</f>
        <v>0.94613747023123429</v>
      </c>
      <c r="P576" s="27">
        <v>2739</v>
      </c>
      <c r="Q576" s="32">
        <f>M576/P576</f>
        <v>119.64184008762322</v>
      </c>
      <c r="R576" s="37" t="s">
        <v>1292</v>
      </c>
      <c r="S576" s="42">
        <f>ABS(O2406-O576)*100</f>
        <v>38.824966665810713</v>
      </c>
      <c r="T576" t="s">
        <v>32</v>
      </c>
      <c r="V576" s="7">
        <v>70000</v>
      </c>
      <c r="W576" t="s">
        <v>33</v>
      </c>
      <c r="X576" s="17" t="s">
        <v>34</v>
      </c>
      <c r="Z576" t="s">
        <v>1192</v>
      </c>
      <c r="AA576">
        <v>407</v>
      </c>
      <c r="AB576">
        <v>72</v>
      </c>
    </row>
    <row r="577" spans="1:28" x14ac:dyDescent="0.25">
      <c r="A577" t="s">
        <v>1299</v>
      </c>
      <c r="B577" t="s">
        <v>1300</v>
      </c>
      <c r="C577" s="17">
        <v>44103</v>
      </c>
      <c r="D577" s="7">
        <v>325000</v>
      </c>
      <c r="E577" t="s">
        <v>1301</v>
      </c>
      <c r="F577" t="s">
        <v>30</v>
      </c>
      <c r="G577" s="7">
        <v>325000</v>
      </c>
      <c r="H577" s="7">
        <v>179700</v>
      </c>
      <c r="I577" s="12">
        <f>H577/G577*100</f>
        <v>55.292307692307695</v>
      </c>
      <c r="J577" s="12">
        <f t="shared" si="8"/>
        <v>5.5125116748234788</v>
      </c>
      <c r="K577" s="7">
        <v>359403</v>
      </c>
      <c r="L577" s="7">
        <v>83329</v>
      </c>
      <c r="M577" s="7">
        <f>G577-L577</f>
        <v>241671</v>
      </c>
      <c r="N577" s="7">
        <v>313720.46875</v>
      </c>
      <c r="O577" s="22">
        <f>M577/N577</f>
        <v>0.77033864243198191</v>
      </c>
      <c r="P577" s="27">
        <v>2604</v>
      </c>
      <c r="Q577" s="32">
        <f>M577/P577</f>
        <v>92.807603686635943</v>
      </c>
      <c r="R577" s="37" t="s">
        <v>1292</v>
      </c>
      <c r="S577" s="42">
        <f>ABS(O2406-O577)*100</f>
        <v>56.404849445735948</v>
      </c>
      <c r="T577" t="s">
        <v>32</v>
      </c>
      <c r="V577" s="7">
        <v>75000</v>
      </c>
      <c r="W577" t="s">
        <v>33</v>
      </c>
      <c r="X577" s="17" t="s">
        <v>34</v>
      </c>
      <c r="Z577" t="s">
        <v>1192</v>
      </c>
      <c r="AA577">
        <v>407</v>
      </c>
      <c r="AB577">
        <v>72</v>
      </c>
    </row>
    <row r="578" spans="1:28" x14ac:dyDescent="0.25">
      <c r="A578" t="s">
        <v>1302</v>
      </c>
      <c r="B578" t="s">
        <v>1303</v>
      </c>
      <c r="C578" s="17">
        <v>44071</v>
      </c>
      <c r="D578" s="7">
        <v>420000</v>
      </c>
      <c r="E578" t="s">
        <v>29</v>
      </c>
      <c r="F578" t="s">
        <v>30</v>
      </c>
      <c r="G578" s="7">
        <v>420000</v>
      </c>
      <c r="H578" s="7">
        <v>182230</v>
      </c>
      <c r="I578" s="12">
        <f>H578/G578*100</f>
        <v>43.388095238095239</v>
      </c>
      <c r="J578" s="12">
        <f t="shared" si="8"/>
        <v>6.3917007793889766</v>
      </c>
      <c r="K578" s="7">
        <v>364463</v>
      </c>
      <c r="L578" s="7">
        <v>90157</v>
      </c>
      <c r="M578" s="7">
        <f>G578-L578</f>
        <v>329843</v>
      </c>
      <c r="N578" s="7">
        <v>311711.375</v>
      </c>
      <c r="O578" s="22">
        <f>M578/N578</f>
        <v>1.0581679927464951</v>
      </c>
      <c r="P578" s="27">
        <v>2260</v>
      </c>
      <c r="Q578" s="32">
        <f>M578/P578</f>
        <v>145.94823008849556</v>
      </c>
      <c r="R578" s="37" t="s">
        <v>1292</v>
      </c>
      <c r="S578" s="42">
        <f>ABS(O2406-O578)*100</f>
        <v>27.621914414284632</v>
      </c>
      <c r="T578" t="s">
        <v>492</v>
      </c>
      <c r="V578" s="7">
        <v>80000</v>
      </c>
      <c r="W578" t="s">
        <v>33</v>
      </c>
      <c r="X578" s="17" t="s">
        <v>34</v>
      </c>
      <c r="Z578" t="s">
        <v>1192</v>
      </c>
      <c r="AA578">
        <v>407</v>
      </c>
      <c r="AB578">
        <v>72</v>
      </c>
    </row>
    <row r="579" spans="1:28" x14ac:dyDescent="0.25">
      <c r="A579" t="s">
        <v>1304</v>
      </c>
      <c r="B579" t="s">
        <v>1305</v>
      </c>
      <c r="C579" s="17">
        <v>44286</v>
      </c>
      <c r="D579" s="7">
        <v>305000</v>
      </c>
      <c r="E579" t="s">
        <v>29</v>
      </c>
      <c r="F579" t="s">
        <v>30</v>
      </c>
      <c r="G579" s="7">
        <v>305000</v>
      </c>
      <c r="H579" s="7">
        <v>155480</v>
      </c>
      <c r="I579" s="12">
        <f>H579/G579*100</f>
        <v>50.977049180327874</v>
      </c>
      <c r="J579" s="12">
        <f t="shared" ref="J579:J642" si="9">+ABS(I579-$I$2411)</f>
        <v>1.1972531628436585</v>
      </c>
      <c r="K579" s="7">
        <v>310951</v>
      </c>
      <c r="L579" s="7">
        <v>83364</v>
      </c>
      <c r="M579" s="7">
        <f>G579-L579</f>
        <v>221636</v>
      </c>
      <c r="N579" s="7">
        <v>258621.59375</v>
      </c>
      <c r="O579" s="22">
        <f>M579/N579</f>
        <v>0.85698953744074202</v>
      </c>
      <c r="P579" s="27">
        <v>1721</v>
      </c>
      <c r="Q579" s="32">
        <f>M579/P579</f>
        <v>128.78326554328879</v>
      </c>
      <c r="R579" s="37" t="s">
        <v>1292</v>
      </c>
      <c r="S579" s="42">
        <f>ABS(O2406-O579)*100</f>
        <v>47.739759944859941</v>
      </c>
      <c r="T579" t="s">
        <v>43</v>
      </c>
      <c r="V579" s="7">
        <v>75000</v>
      </c>
      <c r="W579" t="s">
        <v>33</v>
      </c>
      <c r="X579" s="17" t="s">
        <v>34</v>
      </c>
      <c r="Z579" t="s">
        <v>1192</v>
      </c>
      <c r="AA579">
        <v>407</v>
      </c>
      <c r="AB579">
        <v>72</v>
      </c>
    </row>
    <row r="580" spans="1:28" x14ac:dyDescent="0.25">
      <c r="A580" t="s">
        <v>1306</v>
      </c>
      <c r="B580" t="s">
        <v>1307</v>
      </c>
      <c r="C580" s="17">
        <v>43704</v>
      </c>
      <c r="D580" s="7">
        <v>305000</v>
      </c>
      <c r="E580" t="s">
        <v>29</v>
      </c>
      <c r="F580" t="s">
        <v>30</v>
      </c>
      <c r="G580" s="7">
        <v>305000</v>
      </c>
      <c r="H580" s="7">
        <v>140290</v>
      </c>
      <c r="I580" s="12">
        <f>H580/G580*100</f>
        <v>45.996721311475412</v>
      </c>
      <c r="J580" s="12">
        <f t="shared" si="9"/>
        <v>3.7830747060088044</v>
      </c>
      <c r="K580" s="7">
        <v>280589</v>
      </c>
      <c r="L580" s="7">
        <v>49741</v>
      </c>
      <c r="M580" s="7">
        <f>G580-L580</f>
        <v>255259</v>
      </c>
      <c r="N580" s="7">
        <v>245582.984375</v>
      </c>
      <c r="O580" s="22">
        <f>M580/N580</f>
        <v>1.0394001874748169</v>
      </c>
      <c r="P580" s="27">
        <v>1663</v>
      </c>
      <c r="Q580" s="32">
        <f>M580/P580</f>
        <v>153.49308478653037</v>
      </c>
      <c r="R580" s="37" t="s">
        <v>1308</v>
      </c>
      <c r="S580" s="42">
        <f>ABS(O2406-O580)*100</f>
        <v>29.498694941452452</v>
      </c>
      <c r="T580" t="s">
        <v>43</v>
      </c>
      <c r="V580" s="7">
        <v>46720</v>
      </c>
      <c r="W580" t="s">
        <v>33</v>
      </c>
      <c r="X580" s="17" t="s">
        <v>34</v>
      </c>
      <c r="Z580" t="s">
        <v>1309</v>
      </c>
      <c r="AA580">
        <v>407</v>
      </c>
      <c r="AB580">
        <v>67</v>
      </c>
    </row>
    <row r="581" spans="1:28" x14ac:dyDescent="0.25">
      <c r="A581" t="s">
        <v>1310</v>
      </c>
      <c r="B581" t="s">
        <v>1311</v>
      </c>
      <c r="C581" s="17">
        <v>43706</v>
      </c>
      <c r="D581" s="7">
        <v>280000</v>
      </c>
      <c r="E581" t="s">
        <v>29</v>
      </c>
      <c r="F581" t="s">
        <v>30</v>
      </c>
      <c r="G581" s="7">
        <v>280000</v>
      </c>
      <c r="H581" s="7">
        <v>156600</v>
      </c>
      <c r="I581" s="12">
        <f>H581/G581*100</f>
        <v>55.928571428571431</v>
      </c>
      <c r="J581" s="12">
        <f t="shared" si="9"/>
        <v>6.1487754110872146</v>
      </c>
      <c r="K581" s="7">
        <v>313191</v>
      </c>
      <c r="L581" s="7">
        <v>53233</v>
      </c>
      <c r="M581" s="7">
        <f>G581-L581</f>
        <v>226767</v>
      </c>
      <c r="N581" s="7">
        <v>276551.0625</v>
      </c>
      <c r="O581" s="22">
        <f>M581/N581</f>
        <v>0.81998238571222271</v>
      </c>
      <c r="P581" s="27">
        <v>1663</v>
      </c>
      <c r="Q581" s="32">
        <f>M581/P581</f>
        <v>136.36019242333134</v>
      </c>
      <c r="R581" s="37" t="s">
        <v>1308</v>
      </c>
      <c r="S581" s="42">
        <f>ABS(O2406-O581)*100</f>
        <v>51.44047511771187</v>
      </c>
      <c r="T581" t="s">
        <v>43</v>
      </c>
      <c r="V581" s="7">
        <v>46720</v>
      </c>
      <c r="W581" t="s">
        <v>33</v>
      </c>
      <c r="X581" s="17" t="s">
        <v>34</v>
      </c>
      <c r="Z581" t="s">
        <v>1309</v>
      </c>
      <c r="AA581">
        <v>407</v>
      </c>
      <c r="AB581">
        <v>68</v>
      </c>
    </row>
    <row r="582" spans="1:28" x14ac:dyDescent="0.25">
      <c r="A582" t="s">
        <v>1312</v>
      </c>
      <c r="B582" t="s">
        <v>1313</v>
      </c>
      <c r="C582" s="17">
        <v>44141</v>
      </c>
      <c r="D582" s="7">
        <v>329900</v>
      </c>
      <c r="E582" t="s">
        <v>29</v>
      </c>
      <c r="F582" t="s">
        <v>30</v>
      </c>
      <c r="G582" s="7">
        <v>329900</v>
      </c>
      <c r="H582" s="7">
        <v>154910</v>
      </c>
      <c r="I582" s="12">
        <f>H582/G582*100</f>
        <v>46.956653531373142</v>
      </c>
      <c r="J582" s="12">
        <f t="shared" si="9"/>
        <v>2.8231424861110739</v>
      </c>
      <c r="K582" s="7">
        <v>309816</v>
      </c>
      <c r="L582" s="7">
        <v>49741</v>
      </c>
      <c r="M582" s="7">
        <f>G582-L582</f>
        <v>280159</v>
      </c>
      <c r="N582" s="7">
        <v>295539.78125</v>
      </c>
      <c r="O582" s="22">
        <f>M582/N582</f>
        <v>0.94795698506324177</v>
      </c>
      <c r="P582" s="27">
        <v>2207</v>
      </c>
      <c r="Q582" s="32">
        <f>M582/P582</f>
        <v>126.94109651110104</v>
      </c>
      <c r="R582" s="37" t="s">
        <v>1314</v>
      </c>
      <c r="S582" s="42">
        <f>ABS(O2406-O582)*100</f>
        <v>38.643015182609965</v>
      </c>
      <c r="T582" t="s">
        <v>32</v>
      </c>
      <c r="V582" s="7">
        <v>46720</v>
      </c>
      <c r="W582" t="s">
        <v>33</v>
      </c>
      <c r="X582" s="17" t="s">
        <v>34</v>
      </c>
      <c r="Z582" t="s">
        <v>1309</v>
      </c>
      <c r="AA582">
        <v>407</v>
      </c>
      <c r="AB582">
        <v>68</v>
      </c>
    </row>
    <row r="583" spans="1:28" x14ac:dyDescent="0.25">
      <c r="A583" t="s">
        <v>1315</v>
      </c>
      <c r="B583" t="s">
        <v>1316</v>
      </c>
      <c r="C583" s="17">
        <v>44267</v>
      </c>
      <c r="D583" s="7">
        <v>290000</v>
      </c>
      <c r="E583" t="s">
        <v>29</v>
      </c>
      <c r="F583" t="s">
        <v>30</v>
      </c>
      <c r="G583" s="7">
        <v>290000</v>
      </c>
      <c r="H583" s="7">
        <v>137360</v>
      </c>
      <c r="I583" s="12">
        <f>H583/G583*100</f>
        <v>47.365517241379315</v>
      </c>
      <c r="J583" s="12">
        <f t="shared" si="9"/>
        <v>2.4142787761049007</v>
      </c>
      <c r="K583" s="7">
        <v>274712</v>
      </c>
      <c r="L583" s="7">
        <v>50390</v>
      </c>
      <c r="M583" s="7">
        <f>G583-L583</f>
        <v>239610</v>
      </c>
      <c r="N583" s="7">
        <v>238640.421875</v>
      </c>
      <c r="O583" s="22">
        <f>M583/N583</f>
        <v>1.0040629249537107</v>
      </c>
      <c r="P583" s="27">
        <v>1663</v>
      </c>
      <c r="Q583" s="32">
        <f>M583/P583</f>
        <v>144.08298256163559</v>
      </c>
      <c r="R583" s="37" t="s">
        <v>1308</v>
      </c>
      <c r="S583" s="42">
        <f>ABS(O2406-O583)*100</f>
        <v>33.032421193563067</v>
      </c>
      <c r="T583" t="s">
        <v>43</v>
      </c>
      <c r="V583" s="7">
        <v>46720</v>
      </c>
      <c r="W583" t="s">
        <v>33</v>
      </c>
      <c r="X583" s="17" t="s">
        <v>34</v>
      </c>
      <c r="Z583" t="s">
        <v>1309</v>
      </c>
      <c r="AA583">
        <v>407</v>
      </c>
      <c r="AB583">
        <v>68</v>
      </c>
    </row>
    <row r="584" spans="1:28" x14ac:dyDescent="0.25">
      <c r="A584" t="s">
        <v>1317</v>
      </c>
      <c r="B584" t="s">
        <v>1318</v>
      </c>
      <c r="C584" s="17">
        <v>43714</v>
      </c>
      <c r="D584" s="7">
        <v>295000</v>
      </c>
      <c r="E584" t="s">
        <v>29</v>
      </c>
      <c r="F584" t="s">
        <v>30</v>
      </c>
      <c r="G584" s="7">
        <v>295000</v>
      </c>
      <c r="H584" s="7">
        <v>141100</v>
      </c>
      <c r="I584" s="12">
        <f>H584/G584*100</f>
        <v>47.83050847457627</v>
      </c>
      <c r="J584" s="12">
        <f t="shared" si="9"/>
        <v>1.9492875429079461</v>
      </c>
      <c r="K584" s="7">
        <v>282197</v>
      </c>
      <c r="L584" s="7">
        <v>49741</v>
      </c>
      <c r="M584" s="7">
        <f>G584-L584</f>
        <v>245259</v>
      </c>
      <c r="N584" s="7">
        <v>247293.609375</v>
      </c>
      <c r="O584" s="22">
        <f>M584/N584</f>
        <v>0.99177249513183052</v>
      </c>
      <c r="P584" s="27">
        <v>1663</v>
      </c>
      <c r="Q584" s="32">
        <f>M584/P584</f>
        <v>147.47985568250149</v>
      </c>
      <c r="R584" s="37" t="s">
        <v>1308</v>
      </c>
      <c r="S584" s="42">
        <f>ABS(O2406-O584)*100</f>
        <v>34.261464175751087</v>
      </c>
      <c r="T584" t="s">
        <v>43</v>
      </c>
      <c r="V584" s="7">
        <v>46720</v>
      </c>
      <c r="W584" t="s">
        <v>33</v>
      </c>
      <c r="X584" s="17" t="s">
        <v>34</v>
      </c>
      <c r="Z584" t="s">
        <v>1309</v>
      </c>
      <c r="AA584">
        <v>407</v>
      </c>
      <c r="AB584">
        <v>67</v>
      </c>
    </row>
    <row r="585" spans="1:28" x14ac:dyDescent="0.25">
      <c r="A585" t="s">
        <v>1319</v>
      </c>
      <c r="B585" t="s">
        <v>1320</v>
      </c>
      <c r="C585" s="17">
        <v>44154</v>
      </c>
      <c r="D585" s="7">
        <v>300000</v>
      </c>
      <c r="E585" t="s">
        <v>29</v>
      </c>
      <c r="F585" t="s">
        <v>30</v>
      </c>
      <c r="G585" s="7">
        <v>300000</v>
      </c>
      <c r="H585" s="7">
        <v>132500</v>
      </c>
      <c r="I585" s="12">
        <f>H585/G585*100</f>
        <v>44.166666666666664</v>
      </c>
      <c r="J585" s="12">
        <f t="shared" si="9"/>
        <v>5.6131293508175517</v>
      </c>
      <c r="K585" s="7">
        <v>265007</v>
      </c>
      <c r="L585" s="7">
        <v>49741</v>
      </c>
      <c r="M585" s="7">
        <f>G585-L585</f>
        <v>250259</v>
      </c>
      <c r="N585" s="7">
        <v>244620.453125</v>
      </c>
      <c r="O585" s="22">
        <f>M585/N585</f>
        <v>1.0230501857181939</v>
      </c>
      <c r="P585" s="27">
        <v>1819</v>
      </c>
      <c r="Q585" s="32">
        <f>M585/P585</f>
        <v>137.58053875755911</v>
      </c>
      <c r="R585" s="37" t="s">
        <v>1314</v>
      </c>
      <c r="S585" s="42">
        <f>ABS(O2406-O585)*100</f>
        <v>31.133695117114748</v>
      </c>
      <c r="T585" t="s">
        <v>32</v>
      </c>
      <c r="V585" s="7">
        <v>46720</v>
      </c>
      <c r="W585" t="s">
        <v>33</v>
      </c>
      <c r="X585" s="17" t="s">
        <v>34</v>
      </c>
      <c r="Z585" t="s">
        <v>1309</v>
      </c>
      <c r="AA585">
        <v>407</v>
      </c>
      <c r="AB585">
        <v>67</v>
      </c>
    </row>
    <row r="586" spans="1:28" x14ac:dyDescent="0.25">
      <c r="A586" t="s">
        <v>1321</v>
      </c>
      <c r="B586" t="s">
        <v>1322</v>
      </c>
      <c r="C586" s="17">
        <v>43882</v>
      </c>
      <c r="D586" s="7">
        <v>249900</v>
      </c>
      <c r="E586" t="s">
        <v>29</v>
      </c>
      <c r="F586" t="s">
        <v>30</v>
      </c>
      <c r="G586" s="7">
        <v>249900</v>
      </c>
      <c r="H586" s="7">
        <v>136270</v>
      </c>
      <c r="I586" s="12">
        <f>H586/G586*100</f>
        <v>54.529811924769909</v>
      </c>
      <c r="J586" s="12">
        <f t="shared" si="9"/>
        <v>4.7500159072856931</v>
      </c>
      <c r="K586" s="7">
        <v>272549</v>
      </c>
      <c r="L586" s="7">
        <v>49481</v>
      </c>
      <c r="M586" s="7">
        <f>G586-L586</f>
        <v>200419</v>
      </c>
      <c r="N586" s="7">
        <v>253486.359375</v>
      </c>
      <c r="O586" s="22">
        <f>M586/N586</f>
        <v>0.79065003929267152</v>
      </c>
      <c r="P586" s="27">
        <v>1819</v>
      </c>
      <c r="Q586" s="32">
        <f>M586/P586</f>
        <v>110.18086860912589</v>
      </c>
      <c r="R586" s="37" t="s">
        <v>1314</v>
      </c>
      <c r="S586" s="42">
        <f>ABS(O2406-O586)*100</f>
        <v>54.373709759666987</v>
      </c>
      <c r="T586" t="s">
        <v>32</v>
      </c>
      <c r="V586" s="7">
        <v>46720</v>
      </c>
      <c r="W586" t="s">
        <v>33</v>
      </c>
      <c r="X586" s="17" t="s">
        <v>34</v>
      </c>
      <c r="Z586" t="s">
        <v>1309</v>
      </c>
      <c r="AA586">
        <v>407</v>
      </c>
      <c r="AB586">
        <v>68</v>
      </c>
    </row>
    <row r="587" spans="1:28" x14ac:dyDescent="0.25">
      <c r="A587" t="s">
        <v>1323</v>
      </c>
      <c r="B587" t="s">
        <v>1324</v>
      </c>
      <c r="C587" s="17">
        <v>43572</v>
      </c>
      <c r="D587" s="7">
        <v>260000</v>
      </c>
      <c r="E587" t="s">
        <v>29</v>
      </c>
      <c r="F587" t="s">
        <v>30</v>
      </c>
      <c r="G587" s="7">
        <v>260000</v>
      </c>
      <c r="H587" s="7">
        <v>139250</v>
      </c>
      <c r="I587" s="12">
        <f>H587/G587*100</f>
        <v>53.557692307692307</v>
      </c>
      <c r="J587" s="12">
        <f t="shared" si="9"/>
        <v>3.7778962902080906</v>
      </c>
      <c r="K587" s="7">
        <v>278501</v>
      </c>
      <c r="L587" s="7">
        <v>50261</v>
      </c>
      <c r="M587" s="7">
        <f>G587-L587</f>
        <v>209739</v>
      </c>
      <c r="N587" s="7">
        <v>242808.515625</v>
      </c>
      <c r="O587" s="22">
        <f>M587/N587</f>
        <v>0.86380413578215087</v>
      </c>
      <c r="P587" s="27">
        <v>1663</v>
      </c>
      <c r="Q587" s="32">
        <f>M587/P587</f>
        <v>126.12086590499098</v>
      </c>
      <c r="R587" s="37" t="s">
        <v>1308</v>
      </c>
      <c r="S587" s="42">
        <f>ABS(O2406-O587)*100</f>
        <v>47.058300110719053</v>
      </c>
      <c r="T587" t="s">
        <v>43</v>
      </c>
      <c r="V587" s="7">
        <v>46720</v>
      </c>
      <c r="W587" t="s">
        <v>33</v>
      </c>
      <c r="X587" s="17" t="s">
        <v>34</v>
      </c>
      <c r="Z587" t="s">
        <v>1309</v>
      </c>
      <c r="AA587">
        <v>407</v>
      </c>
      <c r="AB587">
        <v>68</v>
      </c>
    </row>
    <row r="588" spans="1:28" x14ac:dyDescent="0.25">
      <c r="A588" t="s">
        <v>1325</v>
      </c>
      <c r="B588" t="s">
        <v>1326</v>
      </c>
      <c r="C588" s="17">
        <v>43626</v>
      </c>
      <c r="D588" s="7">
        <v>285000</v>
      </c>
      <c r="E588" t="s">
        <v>29</v>
      </c>
      <c r="F588" t="s">
        <v>30</v>
      </c>
      <c r="G588" s="7">
        <v>285000</v>
      </c>
      <c r="H588" s="7">
        <v>154750</v>
      </c>
      <c r="I588" s="12">
        <f>H588/G588*100</f>
        <v>54.298245614035089</v>
      </c>
      <c r="J588" s="12">
        <f t="shared" si="9"/>
        <v>4.5184495965508731</v>
      </c>
      <c r="K588" s="7">
        <v>309506</v>
      </c>
      <c r="L588" s="7">
        <v>51156</v>
      </c>
      <c r="M588" s="7">
        <f>G588-L588</f>
        <v>233844</v>
      </c>
      <c r="N588" s="7">
        <v>293579.53125</v>
      </c>
      <c r="O588" s="22">
        <f>M588/N588</f>
        <v>0.79652692067577513</v>
      </c>
      <c r="P588" s="27">
        <v>2207</v>
      </c>
      <c r="Q588" s="32">
        <f>M588/P588</f>
        <v>105.95559583144541</v>
      </c>
      <c r="R588" s="37" t="s">
        <v>1314</v>
      </c>
      <c r="S588" s="42">
        <f>ABS(O2406-O588)*100</f>
        <v>53.786021621356625</v>
      </c>
      <c r="T588" t="s">
        <v>32</v>
      </c>
      <c r="V588" s="7">
        <v>46720</v>
      </c>
      <c r="W588" t="s">
        <v>33</v>
      </c>
      <c r="X588" s="17" t="s">
        <v>34</v>
      </c>
      <c r="Z588" t="s">
        <v>1309</v>
      </c>
      <c r="AA588">
        <v>407</v>
      </c>
      <c r="AB588">
        <v>68</v>
      </c>
    </row>
    <row r="589" spans="1:28" x14ac:dyDescent="0.25">
      <c r="A589" t="s">
        <v>1327</v>
      </c>
      <c r="B589" t="s">
        <v>1328</v>
      </c>
      <c r="C589" s="17">
        <v>43812</v>
      </c>
      <c r="D589" s="7">
        <v>329000</v>
      </c>
      <c r="E589" t="s">
        <v>29</v>
      </c>
      <c r="F589" t="s">
        <v>30</v>
      </c>
      <c r="G589" s="7">
        <v>329000</v>
      </c>
      <c r="H589" s="7">
        <v>150250</v>
      </c>
      <c r="I589" s="12">
        <f>H589/G589*100</f>
        <v>45.668693009118542</v>
      </c>
      <c r="J589" s="12">
        <f t="shared" si="9"/>
        <v>4.1111030083656743</v>
      </c>
      <c r="K589" s="7">
        <v>300494</v>
      </c>
      <c r="L589" s="7">
        <v>52811</v>
      </c>
      <c r="M589" s="7">
        <f>G589-L589</f>
        <v>276189</v>
      </c>
      <c r="N589" s="7">
        <v>272179.125</v>
      </c>
      <c r="O589" s="22">
        <f>M589/N589</f>
        <v>1.0147324854542024</v>
      </c>
      <c r="P589" s="27">
        <v>1873</v>
      </c>
      <c r="Q589" s="32">
        <f>M589/P589</f>
        <v>147.45808862786973</v>
      </c>
      <c r="R589" s="37" t="s">
        <v>1329</v>
      </c>
      <c r="S589" s="42">
        <f>ABS(O2406-O589)*100</f>
        <v>31.965465143513903</v>
      </c>
      <c r="T589" t="s">
        <v>43</v>
      </c>
      <c r="V589" s="7">
        <v>50050</v>
      </c>
      <c r="W589" t="s">
        <v>33</v>
      </c>
      <c r="X589" s="17" t="s">
        <v>34</v>
      </c>
      <c r="Z589" t="s">
        <v>1330</v>
      </c>
      <c r="AA589">
        <v>407</v>
      </c>
      <c r="AB589">
        <v>70</v>
      </c>
    </row>
    <row r="590" spans="1:28" x14ac:dyDescent="0.25">
      <c r="A590" t="s">
        <v>1331</v>
      </c>
      <c r="B590" t="s">
        <v>1332</v>
      </c>
      <c r="C590" s="17">
        <v>43563</v>
      </c>
      <c r="D590" s="7">
        <v>329900</v>
      </c>
      <c r="E590" t="s">
        <v>29</v>
      </c>
      <c r="F590" t="s">
        <v>30</v>
      </c>
      <c r="G590" s="7">
        <v>329900</v>
      </c>
      <c r="H590" s="7">
        <v>150160</v>
      </c>
      <c r="I590" s="12">
        <f>H590/G590*100</f>
        <v>45.516823279781754</v>
      </c>
      <c r="J590" s="12">
        <f t="shared" si="9"/>
        <v>4.2629727377024622</v>
      </c>
      <c r="K590" s="7">
        <v>300326</v>
      </c>
      <c r="L590" s="7">
        <v>53417</v>
      </c>
      <c r="M590" s="7">
        <f>G590-L590</f>
        <v>276483</v>
      </c>
      <c r="N590" s="7">
        <v>271328.5625</v>
      </c>
      <c r="O590" s="22">
        <f>M590/N590</f>
        <v>1.0189970324263227</v>
      </c>
      <c r="P590" s="27">
        <v>1873</v>
      </c>
      <c r="Q590" s="32">
        <f>M590/P590</f>
        <v>147.61505605979713</v>
      </c>
      <c r="R590" s="37" t="s">
        <v>1329</v>
      </c>
      <c r="S590" s="42">
        <f>ABS(O2406-O590)*100</f>
        <v>31.539010446301873</v>
      </c>
      <c r="T590" t="s">
        <v>43</v>
      </c>
      <c r="V590" s="7">
        <v>50050</v>
      </c>
      <c r="W590" t="s">
        <v>33</v>
      </c>
      <c r="X590" s="17" t="s">
        <v>34</v>
      </c>
      <c r="Z590" t="s">
        <v>1330</v>
      </c>
      <c r="AA590">
        <v>407</v>
      </c>
      <c r="AB590">
        <v>70</v>
      </c>
    </row>
    <row r="591" spans="1:28" x14ac:dyDescent="0.25">
      <c r="A591" t="s">
        <v>1333</v>
      </c>
      <c r="B591" t="s">
        <v>1334</v>
      </c>
      <c r="C591" s="17">
        <v>44137</v>
      </c>
      <c r="D591" s="7">
        <v>339580</v>
      </c>
      <c r="E591" t="s">
        <v>29</v>
      </c>
      <c r="F591" t="s">
        <v>30</v>
      </c>
      <c r="G591" s="7">
        <v>339580</v>
      </c>
      <c r="H591" s="7">
        <v>154330</v>
      </c>
      <c r="I591" s="12">
        <f>H591/G591*100</f>
        <v>45.447317274279989</v>
      </c>
      <c r="J591" s="12">
        <f t="shared" si="9"/>
        <v>4.3324787432042271</v>
      </c>
      <c r="K591" s="7">
        <v>308661</v>
      </c>
      <c r="L591" s="7">
        <v>53158</v>
      </c>
      <c r="M591" s="7">
        <f>G591-L591</f>
        <v>286422</v>
      </c>
      <c r="N591" s="7">
        <v>280772.53125</v>
      </c>
      <c r="O591" s="22">
        <f>M591/N591</f>
        <v>1.0201211590209647</v>
      </c>
      <c r="P591" s="27">
        <v>2290</v>
      </c>
      <c r="Q591" s="32">
        <f>M591/P591</f>
        <v>125.07510917030568</v>
      </c>
      <c r="R591" s="37" t="s">
        <v>1329</v>
      </c>
      <c r="S591" s="42">
        <f>ABS(O2406-O591)*100</f>
        <v>31.426597786837675</v>
      </c>
      <c r="T591" t="s">
        <v>32</v>
      </c>
      <c r="V591" s="7">
        <v>50050</v>
      </c>
      <c r="W591" t="s">
        <v>33</v>
      </c>
      <c r="X591" s="17" t="s">
        <v>34</v>
      </c>
      <c r="Z591" t="s">
        <v>1330</v>
      </c>
      <c r="AA591">
        <v>407</v>
      </c>
      <c r="AB591">
        <v>70</v>
      </c>
    </row>
    <row r="592" spans="1:28" x14ac:dyDescent="0.25">
      <c r="A592" t="s">
        <v>1335</v>
      </c>
      <c r="B592" t="s">
        <v>1336</v>
      </c>
      <c r="C592" s="17">
        <v>44158</v>
      </c>
      <c r="D592" s="7">
        <v>310000</v>
      </c>
      <c r="E592" t="s">
        <v>29</v>
      </c>
      <c r="F592" t="s">
        <v>30</v>
      </c>
      <c r="G592" s="7">
        <v>310000</v>
      </c>
      <c r="H592" s="7">
        <v>159400</v>
      </c>
      <c r="I592" s="12">
        <f>H592/G592*100</f>
        <v>51.419354838709673</v>
      </c>
      <c r="J592" s="12">
        <f t="shared" si="9"/>
        <v>1.6395588212254566</v>
      </c>
      <c r="K592" s="7">
        <v>318793</v>
      </c>
      <c r="L592" s="7">
        <v>53980</v>
      </c>
      <c r="M592" s="7">
        <f>G592-L592</f>
        <v>256020</v>
      </c>
      <c r="N592" s="7">
        <v>291003.28125</v>
      </c>
      <c r="O592" s="22">
        <f>M592/N592</f>
        <v>0.87978389418933745</v>
      </c>
      <c r="P592" s="27">
        <v>2020</v>
      </c>
      <c r="Q592" s="32">
        <f>M592/P592</f>
        <v>126.74257425742574</v>
      </c>
      <c r="R592" s="37" t="s">
        <v>1329</v>
      </c>
      <c r="S592" s="42">
        <f>ABS(O2406-O592)*100</f>
        <v>45.460324270000399</v>
      </c>
      <c r="T592" t="s">
        <v>43</v>
      </c>
      <c r="V592" s="7">
        <v>50050</v>
      </c>
      <c r="W592" t="s">
        <v>33</v>
      </c>
      <c r="X592" s="17" t="s">
        <v>34</v>
      </c>
      <c r="Z592" t="s">
        <v>1330</v>
      </c>
      <c r="AA592">
        <v>407</v>
      </c>
      <c r="AB592">
        <v>70</v>
      </c>
    </row>
    <row r="593" spans="1:28" x14ac:dyDescent="0.25">
      <c r="A593" t="s">
        <v>1337</v>
      </c>
      <c r="B593" t="s">
        <v>1338</v>
      </c>
      <c r="C593" s="17">
        <v>43810</v>
      </c>
      <c r="D593" s="7">
        <v>295000</v>
      </c>
      <c r="E593" t="s">
        <v>29</v>
      </c>
      <c r="F593" t="s">
        <v>30</v>
      </c>
      <c r="G593" s="7">
        <v>295000</v>
      </c>
      <c r="H593" s="7">
        <v>159750</v>
      </c>
      <c r="I593" s="12">
        <f>H593/G593*100</f>
        <v>54.152542372881349</v>
      </c>
      <c r="J593" s="12">
        <f t="shared" si="9"/>
        <v>4.3727463553971333</v>
      </c>
      <c r="K593" s="7">
        <v>319500</v>
      </c>
      <c r="L593" s="7">
        <v>52681</v>
      </c>
      <c r="M593" s="7">
        <f>G593-L593</f>
        <v>242319</v>
      </c>
      <c r="N593" s="7">
        <v>293207.6875</v>
      </c>
      <c r="O593" s="22">
        <f>M593/N593</f>
        <v>0.82644149635401354</v>
      </c>
      <c r="P593" s="27">
        <v>2290</v>
      </c>
      <c r="Q593" s="32">
        <f>M593/P593</f>
        <v>105.81615720524017</v>
      </c>
      <c r="R593" s="37" t="s">
        <v>1329</v>
      </c>
      <c r="S593" s="42">
        <f>ABS(O2406-O593)*100</f>
        <v>50.794564053532788</v>
      </c>
      <c r="T593" t="s">
        <v>32</v>
      </c>
      <c r="V593" s="7">
        <v>50050</v>
      </c>
      <c r="W593" t="s">
        <v>33</v>
      </c>
      <c r="X593" s="17" t="s">
        <v>34</v>
      </c>
      <c r="Z593" t="s">
        <v>1330</v>
      </c>
      <c r="AA593">
        <v>407</v>
      </c>
      <c r="AB593">
        <v>70</v>
      </c>
    </row>
    <row r="594" spans="1:28" x14ac:dyDescent="0.25">
      <c r="A594" t="s">
        <v>1339</v>
      </c>
      <c r="B594" t="s">
        <v>1340</v>
      </c>
      <c r="C594" s="17">
        <v>44134</v>
      </c>
      <c r="D594" s="7">
        <v>335000</v>
      </c>
      <c r="E594" t="s">
        <v>29</v>
      </c>
      <c r="F594" t="s">
        <v>30</v>
      </c>
      <c r="G594" s="7">
        <v>335000</v>
      </c>
      <c r="H594" s="7">
        <v>157620</v>
      </c>
      <c r="I594" s="12">
        <f>H594/G594*100</f>
        <v>47.050746268656717</v>
      </c>
      <c r="J594" s="12">
        <f t="shared" si="9"/>
        <v>2.7290497488274994</v>
      </c>
      <c r="K594" s="7">
        <v>315232</v>
      </c>
      <c r="L594" s="7">
        <v>53331</v>
      </c>
      <c r="M594" s="7">
        <f>G594-L594</f>
        <v>281669</v>
      </c>
      <c r="N594" s="7">
        <v>287803.28125</v>
      </c>
      <c r="O594" s="22">
        <f>M594/N594</f>
        <v>0.97868585367283756</v>
      </c>
      <c r="P594" s="27">
        <v>1986</v>
      </c>
      <c r="Q594" s="32">
        <f>M594/P594</f>
        <v>141.82729103726084</v>
      </c>
      <c r="R594" s="37" t="s">
        <v>1329</v>
      </c>
      <c r="S594" s="42">
        <f>ABS(O2406-O594)*100</f>
        <v>35.570128321650387</v>
      </c>
      <c r="T594" t="s">
        <v>492</v>
      </c>
      <c r="V594" s="7">
        <v>50050</v>
      </c>
      <c r="W594" t="s">
        <v>33</v>
      </c>
      <c r="X594" s="17" t="s">
        <v>34</v>
      </c>
      <c r="Z594" t="s">
        <v>1330</v>
      </c>
      <c r="AA594">
        <v>407</v>
      </c>
      <c r="AB594">
        <v>70</v>
      </c>
    </row>
    <row r="595" spans="1:28" x14ac:dyDescent="0.25">
      <c r="A595" t="s">
        <v>1341</v>
      </c>
      <c r="B595" t="s">
        <v>1342</v>
      </c>
      <c r="C595" s="17">
        <v>43670</v>
      </c>
      <c r="D595" s="7">
        <v>302750</v>
      </c>
      <c r="E595" t="s">
        <v>29</v>
      </c>
      <c r="F595" t="s">
        <v>30</v>
      </c>
      <c r="G595" s="7">
        <v>302750</v>
      </c>
      <c r="H595" s="7">
        <v>154870</v>
      </c>
      <c r="I595" s="12">
        <f>H595/G595*100</f>
        <v>51.154417836498766</v>
      </c>
      <c r="J595" s="12">
        <f t="shared" si="9"/>
        <v>1.3746218190145498</v>
      </c>
      <c r="K595" s="7">
        <v>309736</v>
      </c>
      <c r="L595" s="7">
        <v>52941</v>
      </c>
      <c r="M595" s="7">
        <f>G595-L595</f>
        <v>249809</v>
      </c>
      <c r="N595" s="7">
        <v>282192.3125</v>
      </c>
      <c r="O595" s="22">
        <f>M595/N595</f>
        <v>0.88524381754729764</v>
      </c>
      <c r="P595" s="27">
        <v>2290</v>
      </c>
      <c r="Q595" s="32">
        <f>M595/P595</f>
        <v>109.08689956331878</v>
      </c>
      <c r="R595" s="37" t="s">
        <v>1329</v>
      </c>
      <c r="S595" s="42">
        <f>ABS(O2406-O595)*100</f>
        <v>44.914331934204377</v>
      </c>
      <c r="T595" t="s">
        <v>32</v>
      </c>
      <c r="V595" s="7">
        <v>50050</v>
      </c>
      <c r="W595" t="s">
        <v>33</v>
      </c>
      <c r="X595" s="17" t="s">
        <v>34</v>
      </c>
      <c r="Z595" t="s">
        <v>1330</v>
      </c>
      <c r="AA595">
        <v>407</v>
      </c>
      <c r="AB595">
        <v>70</v>
      </c>
    </row>
    <row r="596" spans="1:28" x14ac:dyDescent="0.25">
      <c r="A596" t="s">
        <v>1343</v>
      </c>
      <c r="B596" t="s">
        <v>1344</v>
      </c>
      <c r="C596" s="17">
        <v>43733</v>
      </c>
      <c r="D596" s="7">
        <v>252500</v>
      </c>
      <c r="E596" t="s">
        <v>29</v>
      </c>
      <c r="F596" t="s">
        <v>30</v>
      </c>
      <c r="G596" s="7">
        <v>252500</v>
      </c>
      <c r="H596" s="7">
        <v>154730</v>
      </c>
      <c r="I596" s="12">
        <f>H596/G596*100</f>
        <v>61.279207920792075</v>
      </c>
      <c r="J596" s="12">
        <f t="shared" si="9"/>
        <v>11.499411903307859</v>
      </c>
      <c r="K596" s="7">
        <v>309467</v>
      </c>
      <c r="L596" s="7">
        <v>53114</v>
      </c>
      <c r="M596" s="7">
        <f>G596-L596</f>
        <v>199386</v>
      </c>
      <c r="N596" s="7">
        <v>281706.59375</v>
      </c>
      <c r="O596" s="22">
        <f>M596/N596</f>
        <v>0.70777896017920239</v>
      </c>
      <c r="P596" s="27">
        <v>2290</v>
      </c>
      <c r="Q596" s="32">
        <f>M596/P596</f>
        <v>87.068122270742364</v>
      </c>
      <c r="R596" s="37" t="s">
        <v>1329</v>
      </c>
      <c r="S596" s="42">
        <f>ABS(O2406-O596)*100</f>
        <v>62.660817671013902</v>
      </c>
      <c r="T596" t="s">
        <v>32</v>
      </c>
      <c r="V596" s="7">
        <v>50050</v>
      </c>
      <c r="W596" t="s">
        <v>33</v>
      </c>
      <c r="X596" s="17" t="s">
        <v>34</v>
      </c>
      <c r="Z596" t="s">
        <v>1330</v>
      </c>
      <c r="AA596">
        <v>407</v>
      </c>
      <c r="AB596">
        <v>70</v>
      </c>
    </row>
    <row r="597" spans="1:28" x14ac:dyDescent="0.25">
      <c r="A597" t="s">
        <v>1345</v>
      </c>
      <c r="B597" t="s">
        <v>1346</v>
      </c>
      <c r="C597" s="17">
        <v>44039</v>
      </c>
      <c r="D597" s="7">
        <v>320000</v>
      </c>
      <c r="E597" t="s">
        <v>29</v>
      </c>
      <c r="F597" t="s">
        <v>30</v>
      </c>
      <c r="G597" s="7">
        <v>320000</v>
      </c>
      <c r="H597" s="7">
        <v>157540</v>
      </c>
      <c r="I597" s="12">
        <f>H597/G597*100</f>
        <v>49.231249999999996</v>
      </c>
      <c r="J597" s="12">
        <f t="shared" si="9"/>
        <v>0.54854601748422027</v>
      </c>
      <c r="K597" s="7">
        <v>315084</v>
      </c>
      <c r="L597" s="7">
        <v>52984</v>
      </c>
      <c r="M597" s="7">
        <f>G597-L597</f>
        <v>267016</v>
      </c>
      <c r="N597" s="7">
        <v>288021.96875</v>
      </c>
      <c r="O597" s="22">
        <f>M597/N597</f>
        <v>0.92706817177465739</v>
      </c>
      <c r="P597" s="27">
        <v>2290</v>
      </c>
      <c r="Q597" s="32">
        <f>M597/P597</f>
        <v>116.60087336244541</v>
      </c>
      <c r="R597" s="37" t="s">
        <v>1329</v>
      </c>
      <c r="S597" s="42">
        <f>ABS(O2406-O597)*100</f>
        <v>40.731896511468399</v>
      </c>
      <c r="T597" t="s">
        <v>32</v>
      </c>
      <c r="V597" s="7">
        <v>50050</v>
      </c>
      <c r="W597" t="s">
        <v>33</v>
      </c>
      <c r="X597" s="17" t="s">
        <v>34</v>
      </c>
      <c r="Z597" t="s">
        <v>1330</v>
      </c>
      <c r="AA597">
        <v>407</v>
      </c>
      <c r="AB597">
        <v>70</v>
      </c>
    </row>
    <row r="598" spans="1:28" x14ac:dyDescent="0.25">
      <c r="A598" t="s">
        <v>1347</v>
      </c>
      <c r="B598" t="s">
        <v>1348</v>
      </c>
      <c r="C598" s="17">
        <v>43675</v>
      </c>
      <c r="D598" s="7">
        <v>322000</v>
      </c>
      <c r="E598" t="s">
        <v>29</v>
      </c>
      <c r="F598" t="s">
        <v>30</v>
      </c>
      <c r="G598" s="7">
        <v>322000</v>
      </c>
      <c r="H598" s="7">
        <v>161700</v>
      </c>
      <c r="I598" s="12">
        <f>H598/G598*100</f>
        <v>50.217391304347828</v>
      </c>
      <c r="J598" s="12">
        <f t="shared" si="9"/>
        <v>0.43759528686361193</v>
      </c>
      <c r="K598" s="7">
        <v>323394</v>
      </c>
      <c r="L598" s="7">
        <v>54153</v>
      </c>
      <c r="M598" s="7">
        <f>G598-L598</f>
        <v>267847</v>
      </c>
      <c r="N598" s="7">
        <v>295869.21875</v>
      </c>
      <c r="O598" s="22">
        <f>M598/N598</f>
        <v>0.90528849581450421</v>
      </c>
      <c r="P598" s="27">
        <v>2020</v>
      </c>
      <c r="Q598" s="32">
        <f>M598/P598</f>
        <v>132.59752475247524</v>
      </c>
      <c r="R598" s="37" t="s">
        <v>1329</v>
      </c>
      <c r="S598" s="42">
        <f>ABS(O2406-O598)*100</f>
        <v>42.90986410748372</v>
      </c>
      <c r="T598" t="s">
        <v>43</v>
      </c>
      <c r="V598" s="7">
        <v>50050</v>
      </c>
      <c r="W598" t="s">
        <v>33</v>
      </c>
      <c r="X598" s="17" t="s">
        <v>34</v>
      </c>
      <c r="Z598" t="s">
        <v>1330</v>
      </c>
      <c r="AA598">
        <v>407</v>
      </c>
      <c r="AB598">
        <v>70</v>
      </c>
    </row>
    <row r="599" spans="1:28" x14ac:dyDescent="0.25">
      <c r="A599" t="s">
        <v>1349</v>
      </c>
      <c r="B599" t="s">
        <v>1350</v>
      </c>
      <c r="C599" s="17">
        <v>44048</v>
      </c>
      <c r="D599" s="7">
        <v>485000</v>
      </c>
      <c r="E599" t="s">
        <v>29</v>
      </c>
      <c r="F599" t="s">
        <v>30</v>
      </c>
      <c r="G599" s="7">
        <v>485000</v>
      </c>
      <c r="H599" s="7">
        <v>249620</v>
      </c>
      <c r="I599" s="12">
        <f>H599/G599*100</f>
        <v>51.468041237113404</v>
      </c>
      <c r="J599" s="12">
        <f t="shared" si="9"/>
        <v>1.6882452196291879</v>
      </c>
      <c r="K599" s="7">
        <v>499231</v>
      </c>
      <c r="L599" s="7">
        <v>88911</v>
      </c>
      <c r="M599" s="7">
        <f>G599-L599</f>
        <v>396089</v>
      </c>
      <c r="N599" s="7">
        <v>586171.4375</v>
      </c>
      <c r="O599" s="22">
        <f>M599/N599</f>
        <v>0.67572210902889651</v>
      </c>
      <c r="P599" s="27">
        <v>3601</v>
      </c>
      <c r="Q599" s="32">
        <f>M599/P599</f>
        <v>109.99416828658705</v>
      </c>
      <c r="R599" s="37" t="s">
        <v>1351</v>
      </c>
      <c r="S599" s="42">
        <f>ABS(O2406-O599)*100</f>
        <v>65.866502786044492</v>
      </c>
      <c r="T599" t="s">
        <v>32</v>
      </c>
      <c r="V599" s="7">
        <v>69875</v>
      </c>
      <c r="W599" t="s">
        <v>33</v>
      </c>
      <c r="X599" s="17" t="s">
        <v>34</v>
      </c>
      <c r="Z599" t="s">
        <v>1281</v>
      </c>
      <c r="AA599">
        <v>407</v>
      </c>
      <c r="AB599">
        <v>68</v>
      </c>
    </row>
    <row r="600" spans="1:28" x14ac:dyDescent="0.25">
      <c r="A600" t="s">
        <v>1352</v>
      </c>
      <c r="B600" t="s">
        <v>1353</v>
      </c>
      <c r="C600" s="17">
        <v>44118</v>
      </c>
      <c r="D600" s="7">
        <v>412000</v>
      </c>
      <c r="E600" t="s">
        <v>29</v>
      </c>
      <c r="F600" t="s">
        <v>30</v>
      </c>
      <c r="G600" s="7">
        <v>412000</v>
      </c>
      <c r="H600" s="7">
        <v>194290</v>
      </c>
      <c r="I600" s="12">
        <f>H600/G600*100</f>
        <v>47.157766990291265</v>
      </c>
      <c r="J600" s="12">
        <f t="shared" si="9"/>
        <v>2.6220290271929514</v>
      </c>
      <c r="K600" s="7">
        <v>388587</v>
      </c>
      <c r="L600" s="7">
        <v>72678</v>
      </c>
      <c r="M600" s="7">
        <f>G600-L600</f>
        <v>339322</v>
      </c>
      <c r="N600" s="7">
        <v>451298.5625</v>
      </c>
      <c r="O600" s="22">
        <f>M600/N600</f>
        <v>0.7518791952721986</v>
      </c>
      <c r="P600" s="27">
        <v>3002</v>
      </c>
      <c r="Q600" s="32">
        <f>M600/P600</f>
        <v>113.03197868087942</v>
      </c>
      <c r="R600" s="37" t="s">
        <v>1351</v>
      </c>
      <c r="S600" s="42">
        <f>ABS(O2406-O600)*100</f>
        <v>58.250794161714282</v>
      </c>
      <c r="T600" t="s">
        <v>32</v>
      </c>
      <c r="V600" s="7">
        <v>63375</v>
      </c>
      <c r="W600" t="s">
        <v>33</v>
      </c>
      <c r="X600" s="17" t="s">
        <v>34</v>
      </c>
      <c r="Z600" t="s">
        <v>1281</v>
      </c>
      <c r="AA600">
        <v>407</v>
      </c>
      <c r="AB600">
        <v>69</v>
      </c>
    </row>
    <row r="601" spans="1:28" x14ac:dyDescent="0.25">
      <c r="A601" t="s">
        <v>1354</v>
      </c>
      <c r="B601" t="s">
        <v>1355</v>
      </c>
      <c r="C601" s="17">
        <v>44083</v>
      </c>
      <c r="D601" s="7">
        <v>175000</v>
      </c>
      <c r="E601" t="s">
        <v>29</v>
      </c>
      <c r="F601" t="s">
        <v>30</v>
      </c>
      <c r="G601" s="7">
        <v>175000</v>
      </c>
      <c r="H601" s="7">
        <v>91210</v>
      </c>
      <c r="I601" s="12">
        <f>H601/G601*100</f>
        <v>52.12</v>
      </c>
      <c r="J601" s="12">
        <f t="shared" si="9"/>
        <v>2.3402039825157814</v>
      </c>
      <c r="K601" s="7">
        <v>182419</v>
      </c>
      <c r="L601" s="7">
        <v>27527</v>
      </c>
      <c r="M601" s="7">
        <f>G601-L601</f>
        <v>147473</v>
      </c>
      <c r="N601" s="7">
        <v>134688.703125</v>
      </c>
      <c r="O601" s="22">
        <f>M601/N601</f>
        <v>1.0949173655873377</v>
      </c>
      <c r="P601" s="27">
        <v>1383</v>
      </c>
      <c r="Q601" s="32">
        <f>M601/P601</f>
        <v>106.63268257411424</v>
      </c>
      <c r="R601" s="37" t="s">
        <v>1356</v>
      </c>
      <c r="S601" s="42">
        <f>ABS(O2406-O601)*100</f>
        <v>23.946977130200374</v>
      </c>
      <c r="T601" t="s">
        <v>492</v>
      </c>
      <c r="V601" s="7">
        <v>25000</v>
      </c>
      <c r="W601" t="s">
        <v>33</v>
      </c>
      <c r="X601" s="17" t="s">
        <v>34</v>
      </c>
      <c r="Z601" t="s">
        <v>152</v>
      </c>
      <c r="AA601">
        <v>407</v>
      </c>
      <c r="AB601">
        <v>67</v>
      </c>
    </row>
    <row r="602" spans="1:28" x14ac:dyDescent="0.25">
      <c r="A602" t="s">
        <v>1357</v>
      </c>
      <c r="B602" t="s">
        <v>1358</v>
      </c>
      <c r="C602" s="17">
        <v>44285</v>
      </c>
      <c r="D602" s="7">
        <v>178000</v>
      </c>
      <c r="E602" t="s">
        <v>29</v>
      </c>
      <c r="F602" t="s">
        <v>30</v>
      </c>
      <c r="G602" s="7">
        <v>178000</v>
      </c>
      <c r="H602" s="7">
        <v>91210</v>
      </c>
      <c r="I602" s="12">
        <f>H602/G602*100</f>
        <v>51.241573033707866</v>
      </c>
      <c r="J602" s="12">
        <f t="shared" si="9"/>
        <v>1.4617770162236496</v>
      </c>
      <c r="K602" s="7">
        <v>182419</v>
      </c>
      <c r="L602" s="7">
        <v>27527</v>
      </c>
      <c r="M602" s="7">
        <f>G602-L602</f>
        <v>150473</v>
      </c>
      <c r="N602" s="7">
        <v>134688.703125</v>
      </c>
      <c r="O602" s="22">
        <f>M602/N602</f>
        <v>1.1171909485263298</v>
      </c>
      <c r="P602" s="27">
        <v>1383</v>
      </c>
      <c r="Q602" s="32">
        <f>M602/P602</f>
        <v>108.80187997107737</v>
      </c>
      <c r="R602" s="37" t="s">
        <v>1356</v>
      </c>
      <c r="S602" s="42">
        <f>ABS(O2406-O602)*100</f>
        <v>21.719618836301159</v>
      </c>
      <c r="T602" t="s">
        <v>492</v>
      </c>
      <c r="V602" s="7">
        <v>25000</v>
      </c>
      <c r="W602" t="s">
        <v>33</v>
      </c>
      <c r="X602" s="17" t="s">
        <v>34</v>
      </c>
      <c r="Z602" t="s">
        <v>152</v>
      </c>
      <c r="AA602">
        <v>407</v>
      </c>
      <c r="AB602">
        <v>67</v>
      </c>
    </row>
    <row r="603" spans="1:28" x14ac:dyDescent="0.25">
      <c r="A603" t="s">
        <v>1359</v>
      </c>
      <c r="B603" t="s">
        <v>1360</v>
      </c>
      <c r="C603" s="17">
        <v>44042</v>
      </c>
      <c r="D603" s="7">
        <v>175000</v>
      </c>
      <c r="E603" t="s">
        <v>29</v>
      </c>
      <c r="F603" t="s">
        <v>30</v>
      </c>
      <c r="G603" s="7">
        <v>175000</v>
      </c>
      <c r="H603" s="7">
        <v>80050</v>
      </c>
      <c r="I603" s="12">
        <f>H603/G603*100</f>
        <v>45.74285714285714</v>
      </c>
      <c r="J603" s="12">
        <f t="shared" si="9"/>
        <v>4.0369388746270758</v>
      </c>
      <c r="K603" s="7">
        <v>160100</v>
      </c>
      <c r="L603" s="7">
        <v>27847</v>
      </c>
      <c r="M603" s="7">
        <f>G603-L603</f>
        <v>147153</v>
      </c>
      <c r="N603" s="7">
        <v>115002.609375</v>
      </c>
      <c r="O603" s="22">
        <f>M603/N603</f>
        <v>1.2795622708017358</v>
      </c>
      <c r="P603" s="27">
        <v>1077</v>
      </c>
      <c r="Q603" s="32">
        <f>M603/P603</f>
        <v>136.63231197771589</v>
      </c>
      <c r="R603" s="37" t="s">
        <v>1356</v>
      </c>
      <c r="S603" s="42">
        <f>ABS(O2406-O603)*100</f>
        <v>5.4824866087605617</v>
      </c>
      <c r="T603" t="s">
        <v>492</v>
      </c>
      <c r="V603" s="7">
        <v>25000</v>
      </c>
      <c r="W603" t="s">
        <v>33</v>
      </c>
      <c r="X603" s="17" t="s">
        <v>34</v>
      </c>
      <c r="Z603" t="s">
        <v>152</v>
      </c>
      <c r="AA603">
        <v>407</v>
      </c>
      <c r="AB603">
        <v>67</v>
      </c>
    </row>
    <row r="604" spans="1:28" x14ac:dyDescent="0.25">
      <c r="A604" t="s">
        <v>1361</v>
      </c>
      <c r="B604" t="s">
        <v>1362</v>
      </c>
      <c r="C604" s="17">
        <v>43567</v>
      </c>
      <c r="D604" s="7">
        <v>160000</v>
      </c>
      <c r="E604" t="s">
        <v>29</v>
      </c>
      <c r="F604" t="s">
        <v>30</v>
      </c>
      <c r="G604" s="7">
        <v>160000</v>
      </c>
      <c r="H604" s="7">
        <v>80050</v>
      </c>
      <c r="I604" s="12">
        <f>H604/G604*100</f>
        <v>50.031250000000007</v>
      </c>
      <c r="J604" s="12">
        <f t="shared" si="9"/>
        <v>0.2514539825157911</v>
      </c>
      <c r="K604" s="7">
        <v>160100</v>
      </c>
      <c r="L604" s="7">
        <v>27847</v>
      </c>
      <c r="M604" s="7">
        <f>G604-L604</f>
        <v>132153</v>
      </c>
      <c r="N604" s="7">
        <v>115002.609375</v>
      </c>
      <c r="O604" s="22">
        <f>M604/N604</f>
        <v>1.1491304477194608</v>
      </c>
      <c r="P604" s="27">
        <v>1077</v>
      </c>
      <c r="Q604" s="32">
        <f>M604/P604</f>
        <v>122.70473537604457</v>
      </c>
      <c r="R604" s="37" t="s">
        <v>1356</v>
      </c>
      <c r="S604" s="42">
        <f>ABS(O2406-O604)*100</f>
        <v>18.52566891698806</v>
      </c>
      <c r="T604" t="s">
        <v>492</v>
      </c>
      <c r="V604" s="7">
        <v>25000</v>
      </c>
      <c r="W604" t="s">
        <v>33</v>
      </c>
      <c r="X604" s="17" t="s">
        <v>34</v>
      </c>
      <c r="Z604" t="s">
        <v>152</v>
      </c>
      <c r="AA604">
        <v>407</v>
      </c>
      <c r="AB604">
        <v>67</v>
      </c>
    </row>
    <row r="605" spans="1:28" x14ac:dyDescent="0.25">
      <c r="A605" t="s">
        <v>1361</v>
      </c>
      <c r="B605" t="s">
        <v>1362</v>
      </c>
      <c r="C605" s="17">
        <v>43829</v>
      </c>
      <c r="D605" s="7">
        <v>159500</v>
      </c>
      <c r="E605" t="s">
        <v>29</v>
      </c>
      <c r="F605" t="s">
        <v>30</v>
      </c>
      <c r="G605" s="7">
        <v>159500</v>
      </c>
      <c r="H605" s="7">
        <v>80050</v>
      </c>
      <c r="I605" s="12">
        <f>H605/G605*100</f>
        <v>50.188087774294679</v>
      </c>
      <c r="J605" s="12">
        <f t="shared" si="9"/>
        <v>0.40829175681046337</v>
      </c>
      <c r="K605" s="7">
        <v>160100</v>
      </c>
      <c r="L605" s="7">
        <v>27847</v>
      </c>
      <c r="M605" s="7">
        <f>G605-L605</f>
        <v>131653</v>
      </c>
      <c r="N605" s="7">
        <v>115002.609375</v>
      </c>
      <c r="O605" s="22">
        <f>M605/N605</f>
        <v>1.1447827202833849</v>
      </c>
      <c r="P605" s="27">
        <v>1077</v>
      </c>
      <c r="Q605" s="32">
        <f>M605/P605</f>
        <v>122.24048282265552</v>
      </c>
      <c r="R605" s="37" t="s">
        <v>1356</v>
      </c>
      <c r="S605" s="42">
        <f>ABS(O2406-O605)*100</f>
        <v>18.960441660595649</v>
      </c>
      <c r="T605" t="s">
        <v>492</v>
      </c>
      <c r="V605" s="7">
        <v>25000</v>
      </c>
      <c r="W605" t="s">
        <v>33</v>
      </c>
      <c r="X605" s="17" t="s">
        <v>34</v>
      </c>
      <c r="Z605" t="s">
        <v>152</v>
      </c>
      <c r="AA605">
        <v>407</v>
      </c>
      <c r="AB605">
        <v>67</v>
      </c>
    </row>
    <row r="606" spans="1:28" x14ac:dyDescent="0.25">
      <c r="A606" t="s">
        <v>1363</v>
      </c>
      <c r="B606" t="s">
        <v>1364</v>
      </c>
      <c r="C606" s="17">
        <v>43896</v>
      </c>
      <c r="D606" s="7">
        <v>175000</v>
      </c>
      <c r="E606" t="s">
        <v>29</v>
      </c>
      <c r="F606" t="s">
        <v>30</v>
      </c>
      <c r="G606" s="7">
        <v>175000</v>
      </c>
      <c r="H606" s="7">
        <v>91210</v>
      </c>
      <c r="I606" s="12">
        <f>H606/G606*100</f>
        <v>52.12</v>
      </c>
      <c r="J606" s="12">
        <f t="shared" si="9"/>
        <v>2.3402039825157814</v>
      </c>
      <c r="K606" s="7">
        <v>182419</v>
      </c>
      <c r="L606" s="7">
        <v>27527</v>
      </c>
      <c r="M606" s="7">
        <f>G606-L606</f>
        <v>147473</v>
      </c>
      <c r="N606" s="7">
        <v>134688.703125</v>
      </c>
      <c r="O606" s="22">
        <f>M606/N606</f>
        <v>1.0949173655873377</v>
      </c>
      <c r="P606" s="27">
        <v>1383</v>
      </c>
      <c r="Q606" s="32">
        <f>M606/P606</f>
        <v>106.63268257411424</v>
      </c>
      <c r="R606" s="37" t="s">
        <v>1356</v>
      </c>
      <c r="S606" s="42">
        <f>ABS(O2406-O606)*100</f>
        <v>23.946977130200374</v>
      </c>
      <c r="T606" t="s">
        <v>492</v>
      </c>
      <c r="V606" s="7">
        <v>25000</v>
      </c>
      <c r="W606" t="s">
        <v>33</v>
      </c>
      <c r="X606" s="17" t="s">
        <v>34</v>
      </c>
      <c r="Z606" t="s">
        <v>152</v>
      </c>
      <c r="AA606">
        <v>407</v>
      </c>
      <c r="AB606">
        <v>67</v>
      </c>
    </row>
    <row r="607" spans="1:28" x14ac:dyDescent="0.25">
      <c r="A607" t="s">
        <v>1365</v>
      </c>
      <c r="B607" t="s">
        <v>1366</v>
      </c>
      <c r="C607" s="17">
        <v>44057</v>
      </c>
      <c r="D607" s="7">
        <v>173000</v>
      </c>
      <c r="E607" t="s">
        <v>29</v>
      </c>
      <c r="F607" t="s">
        <v>30</v>
      </c>
      <c r="G607" s="7">
        <v>173000</v>
      </c>
      <c r="H607" s="7">
        <v>91210</v>
      </c>
      <c r="I607" s="12">
        <f>H607/G607*100</f>
        <v>52.722543352601157</v>
      </c>
      <c r="J607" s="12">
        <f t="shared" si="9"/>
        <v>2.9427473351169411</v>
      </c>
      <c r="K607" s="7">
        <v>182419</v>
      </c>
      <c r="L607" s="7">
        <v>27527</v>
      </c>
      <c r="M607" s="7">
        <f>G607-L607</f>
        <v>145473</v>
      </c>
      <c r="N607" s="7">
        <v>134688.703125</v>
      </c>
      <c r="O607" s="22">
        <f>M607/N607</f>
        <v>1.080068310294676</v>
      </c>
      <c r="P607" s="27">
        <v>1383</v>
      </c>
      <c r="Q607" s="32">
        <f>M607/P607</f>
        <v>105.18655097613883</v>
      </c>
      <c r="R607" s="37" t="s">
        <v>1356</v>
      </c>
      <c r="S607" s="42">
        <f>ABS(O2406-O607)*100</f>
        <v>25.431882659466542</v>
      </c>
      <c r="T607" t="s">
        <v>492</v>
      </c>
      <c r="V607" s="7">
        <v>25000</v>
      </c>
      <c r="W607" t="s">
        <v>33</v>
      </c>
      <c r="X607" s="17" t="s">
        <v>34</v>
      </c>
      <c r="Z607" t="s">
        <v>152</v>
      </c>
      <c r="AA607">
        <v>407</v>
      </c>
      <c r="AB607">
        <v>67</v>
      </c>
    </row>
    <row r="608" spans="1:28" x14ac:dyDescent="0.25">
      <c r="A608" t="s">
        <v>1367</v>
      </c>
      <c r="B608" t="s">
        <v>1368</v>
      </c>
      <c r="C608" s="17">
        <v>43889</v>
      </c>
      <c r="D608" s="7">
        <v>167500</v>
      </c>
      <c r="E608" t="s">
        <v>29</v>
      </c>
      <c r="F608" t="s">
        <v>30</v>
      </c>
      <c r="G608" s="7">
        <v>167500</v>
      </c>
      <c r="H608" s="7">
        <v>80050</v>
      </c>
      <c r="I608" s="12">
        <f>H608/G608*100</f>
        <v>47.791044776119399</v>
      </c>
      <c r="J608" s="12">
        <f t="shared" si="9"/>
        <v>1.9887512413648167</v>
      </c>
      <c r="K608" s="7">
        <v>160100</v>
      </c>
      <c r="L608" s="7">
        <v>27847</v>
      </c>
      <c r="M608" s="7">
        <f>G608-L608</f>
        <v>139653</v>
      </c>
      <c r="N608" s="7">
        <v>115002.609375</v>
      </c>
      <c r="O608" s="22">
        <f>M608/N608</f>
        <v>1.2143463592605983</v>
      </c>
      <c r="P608" s="27">
        <v>1077</v>
      </c>
      <c r="Q608" s="32">
        <f>M608/P608</f>
        <v>129.66852367688023</v>
      </c>
      <c r="R608" s="37" t="s">
        <v>1356</v>
      </c>
      <c r="S608" s="42">
        <f>ABS(O2406-O608)*100</f>
        <v>12.00407776287431</v>
      </c>
      <c r="T608" t="s">
        <v>492</v>
      </c>
      <c r="V608" s="7">
        <v>25000</v>
      </c>
      <c r="W608" t="s">
        <v>33</v>
      </c>
      <c r="X608" s="17" t="s">
        <v>34</v>
      </c>
      <c r="Z608" t="s">
        <v>152</v>
      </c>
      <c r="AA608">
        <v>407</v>
      </c>
      <c r="AB608">
        <v>67</v>
      </c>
    </row>
    <row r="609" spans="1:28" x14ac:dyDescent="0.25">
      <c r="A609" t="s">
        <v>1369</v>
      </c>
      <c r="B609" t="s">
        <v>1370</v>
      </c>
      <c r="C609" s="17">
        <v>43656</v>
      </c>
      <c r="D609" s="7">
        <v>175050</v>
      </c>
      <c r="E609" t="s">
        <v>29</v>
      </c>
      <c r="F609" t="s">
        <v>30</v>
      </c>
      <c r="G609" s="7">
        <v>175050</v>
      </c>
      <c r="H609" s="7">
        <v>80050</v>
      </c>
      <c r="I609" s="12">
        <f>H609/G609*100</f>
        <v>45.72979148814624</v>
      </c>
      <c r="J609" s="12">
        <f t="shared" si="9"/>
        <v>4.0500045293379756</v>
      </c>
      <c r="K609" s="7">
        <v>160100</v>
      </c>
      <c r="L609" s="7">
        <v>27847</v>
      </c>
      <c r="M609" s="7">
        <f>G609-L609</f>
        <v>147203</v>
      </c>
      <c r="N609" s="7">
        <v>115002.609375</v>
      </c>
      <c r="O609" s="22">
        <f>M609/N609</f>
        <v>1.2799970435453434</v>
      </c>
      <c r="P609" s="27">
        <v>1077</v>
      </c>
      <c r="Q609" s="32">
        <f>M609/P609</f>
        <v>136.67873723305479</v>
      </c>
      <c r="R609" s="37" t="s">
        <v>1356</v>
      </c>
      <c r="S609" s="42">
        <f>ABS(O2406-O609)*100</f>
        <v>5.4390093343998025</v>
      </c>
      <c r="T609" t="s">
        <v>492</v>
      </c>
      <c r="V609" s="7">
        <v>25000</v>
      </c>
      <c r="W609" t="s">
        <v>33</v>
      </c>
      <c r="X609" s="17" t="s">
        <v>34</v>
      </c>
      <c r="Z609" t="s">
        <v>152</v>
      </c>
      <c r="AA609">
        <v>407</v>
      </c>
      <c r="AB609">
        <v>67</v>
      </c>
    </row>
    <row r="610" spans="1:28" x14ac:dyDescent="0.25">
      <c r="A610" t="s">
        <v>1371</v>
      </c>
      <c r="B610" t="s">
        <v>1372</v>
      </c>
      <c r="C610" s="17">
        <v>44137</v>
      </c>
      <c r="D610" s="7">
        <v>178000</v>
      </c>
      <c r="E610" t="s">
        <v>29</v>
      </c>
      <c r="F610" t="s">
        <v>30</v>
      </c>
      <c r="G610" s="7">
        <v>178000</v>
      </c>
      <c r="H610" s="7">
        <v>91210</v>
      </c>
      <c r="I610" s="12">
        <f>H610/G610*100</f>
        <v>51.241573033707866</v>
      </c>
      <c r="J610" s="12">
        <f t="shared" si="9"/>
        <v>1.4617770162236496</v>
      </c>
      <c r="K610" s="7">
        <v>182419</v>
      </c>
      <c r="L610" s="7">
        <v>27527</v>
      </c>
      <c r="M610" s="7">
        <f>G610-L610</f>
        <v>150473</v>
      </c>
      <c r="N610" s="7">
        <v>134688.703125</v>
      </c>
      <c r="O610" s="22">
        <f>M610/N610</f>
        <v>1.1171909485263298</v>
      </c>
      <c r="P610" s="27">
        <v>1383</v>
      </c>
      <c r="Q610" s="32">
        <f>M610/P610</f>
        <v>108.80187997107737</v>
      </c>
      <c r="R610" s="37" t="s">
        <v>1356</v>
      </c>
      <c r="S610" s="42">
        <f>ABS(O2406-O610)*100</f>
        <v>21.719618836301159</v>
      </c>
      <c r="T610" t="s">
        <v>492</v>
      </c>
      <c r="V610" s="7">
        <v>25000</v>
      </c>
      <c r="W610" t="s">
        <v>33</v>
      </c>
      <c r="X610" s="17" t="s">
        <v>34</v>
      </c>
      <c r="Z610" t="s">
        <v>152</v>
      </c>
      <c r="AA610">
        <v>407</v>
      </c>
      <c r="AB610">
        <v>67</v>
      </c>
    </row>
    <row r="611" spans="1:28" x14ac:dyDescent="0.25">
      <c r="A611" t="s">
        <v>1373</v>
      </c>
      <c r="B611" t="s">
        <v>1374</v>
      </c>
      <c r="C611" s="17">
        <v>43613</v>
      </c>
      <c r="D611" s="7">
        <v>166500</v>
      </c>
      <c r="E611" t="s">
        <v>29</v>
      </c>
      <c r="F611" t="s">
        <v>30</v>
      </c>
      <c r="G611" s="7">
        <v>166500</v>
      </c>
      <c r="H611" s="7">
        <v>80050</v>
      </c>
      <c r="I611" s="12">
        <f>H611/G611*100</f>
        <v>48.078078078078079</v>
      </c>
      <c r="J611" s="12">
        <f t="shared" si="9"/>
        <v>1.7017179394061372</v>
      </c>
      <c r="K611" s="7">
        <v>160100</v>
      </c>
      <c r="L611" s="7">
        <v>27847</v>
      </c>
      <c r="M611" s="7">
        <f>G611-L611</f>
        <v>138653</v>
      </c>
      <c r="N611" s="7">
        <v>115002.609375</v>
      </c>
      <c r="O611" s="22">
        <f>M611/N611</f>
        <v>1.2056509043884467</v>
      </c>
      <c r="P611" s="27">
        <v>1077</v>
      </c>
      <c r="Q611" s="32">
        <f>M611/P611</f>
        <v>128.74001857010214</v>
      </c>
      <c r="R611" s="37" t="s">
        <v>1356</v>
      </c>
      <c r="S611" s="42">
        <f>ABS(O2406-O611)*100</f>
        <v>12.873623250089473</v>
      </c>
      <c r="T611" t="s">
        <v>492</v>
      </c>
      <c r="V611" s="7">
        <v>25000</v>
      </c>
      <c r="W611" t="s">
        <v>33</v>
      </c>
      <c r="X611" s="17" t="s">
        <v>34</v>
      </c>
      <c r="Z611" t="s">
        <v>152</v>
      </c>
      <c r="AA611">
        <v>407</v>
      </c>
      <c r="AB611">
        <v>67</v>
      </c>
    </row>
    <row r="612" spans="1:28" x14ac:dyDescent="0.25">
      <c r="A612" t="s">
        <v>1375</v>
      </c>
      <c r="B612" t="s">
        <v>1376</v>
      </c>
      <c r="C612" s="17">
        <v>44074</v>
      </c>
      <c r="D612" s="7">
        <v>175000</v>
      </c>
      <c r="E612" t="s">
        <v>29</v>
      </c>
      <c r="F612" t="s">
        <v>30</v>
      </c>
      <c r="G612" s="7">
        <v>175000</v>
      </c>
      <c r="H612" s="7">
        <v>91210</v>
      </c>
      <c r="I612" s="12">
        <f>H612/G612*100</f>
        <v>52.12</v>
      </c>
      <c r="J612" s="12">
        <f t="shared" si="9"/>
        <v>2.3402039825157814</v>
      </c>
      <c r="K612" s="7">
        <v>182419</v>
      </c>
      <c r="L612" s="7">
        <v>27527</v>
      </c>
      <c r="M612" s="7">
        <f>G612-L612</f>
        <v>147473</v>
      </c>
      <c r="N612" s="7">
        <v>134688.703125</v>
      </c>
      <c r="O612" s="22">
        <f>M612/N612</f>
        <v>1.0949173655873377</v>
      </c>
      <c r="P612" s="27">
        <v>1383</v>
      </c>
      <c r="Q612" s="32">
        <f>M612/P612</f>
        <v>106.63268257411424</v>
      </c>
      <c r="R612" s="37" t="s">
        <v>1356</v>
      </c>
      <c r="S612" s="42">
        <f>ABS(O2406-O612)*100</f>
        <v>23.946977130200374</v>
      </c>
      <c r="T612" t="s">
        <v>492</v>
      </c>
      <c r="V612" s="7">
        <v>25000</v>
      </c>
      <c r="W612" t="s">
        <v>33</v>
      </c>
      <c r="X612" s="17" t="s">
        <v>34</v>
      </c>
      <c r="Z612" t="s">
        <v>152</v>
      </c>
      <c r="AA612">
        <v>407</v>
      </c>
      <c r="AB612">
        <v>67</v>
      </c>
    </row>
    <row r="613" spans="1:28" x14ac:dyDescent="0.25">
      <c r="A613" t="s">
        <v>1377</v>
      </c>
      <c r="B613" t="s">
        <v>1378</v>
      </c>
      <c r="C613" s="17">
        <v>44134</v>
      </c>
      <c r="D613" s="7">
        <v>178000</v>
      </c>
      <c r="E613" t="s">
        <v>29</v>
      </c>
      <c r="F613" t="s">
        <v>30</v>
      </c>
      <c r="G613" s="7">
        <v>178000</v>
      </c>
      <c r="H613" s="7">
        <v>80050</v>
      </c>
      <c r="I613" s="12">
        <f>H613/G613*100</f>
        <v>44.971910112359552</v>
      </c>
      <c r="J613" s="12">
        <f t="shared" si="9"/>
        <v>4.8078859051246639</v>
      </c>
      <c r="K613" s="7">
        <v>160100</v>
      </c>
      <c r="L613" s="7">
        <v>27847</v>
      </c>
      <c r="M613" s="7">
        <f>G613-L613</f>
        <v>150153</v>
      </c>
      <c r="N613" s="7">
        <v>115002.609375</v>
      </c>
      <c r="O613" s="22">
        <f>M613/N613</f>
        <v>1.3056486354181909</v>
      </c>
      <c r="P613" s="27">
        <v>1077</v>
      </c>
      <c r="Q613" s="32">
        <f>M613/P613</f>
        <v>139.41782729805013</v>
      </c>
      <c r="R613" s="37" t="s">
        <v>1356</v>
      </c>
      <c r="S613" s="42">
        <f>ABS(O2406-O613)*100</f>
        <v>2.8738501471150535</v>
      </c>
      <c r="T613" t="s">
        <v>492</v>
      </c>
      <c r="V613" s="7">
        <v>25000</v>
      </c>
      <c r="W613" t="s">
        <v>33</v>
      </c>
      <c r="X613" s="17" t="s">
        <v>34</v>
      </c>
      <c r="Z613" t="s">
        <v>152</v>
      </c>
      <c r="AA613">
        <v>407</v>
      </c>
      <c r="AB613">
        <v>67</v>
      </c>
    </row>
    <row r="614" spans="1:28" x14ac:dyDescent="0.25">
      <c r="A614" t="s">
        <v>1379</v>
      </c>
      <c r="B614" t="s">
        <v>1380</v>
      </c>
      <c r="C614" s="17">
        <v>44257</v>
      </c>
      <c r="D614" s="7">
        <v>174900</v>
      </c>
      <c r="E614" t="s">
        <v>29</v>
      </c>
      <c r="F614" t="s">
        <v>30</v>
      </c>
      <c r="G614" s="7">
        <v>174900</v>
      </c>
      <c r="H614" s="7">
        <v>91210</v>
      </c>
      <c r="I614" s="12">
        <f>H614/G614*100</f>
        <v>52.149799885648939</v>
      </c>
      <c r="J614" s="12">
        <f t="shared" si="9"/>
        <v>2.3700038681647229</v>
      </c>
      <c r="K614" s="7">
        <v>182419</v>
      </c>
      <c r="L614" s="7">
        <v>27527</v>
      </c>
      <c r="M614" s="7">
        <f>G614-L614</f>
        <v>147373</v>
      </c>
      <c r="N614" s="7">
        <v>134688.703125</v>
      </c>
      <c r="O614" s="22">
        <f>M614/N614</f>
        <v>1.0941749128227045</v>
      </c>
      <c r="P614" s="27">
        <v>1383</v>
      </c>
      <c r="Q614" s="32">
        <f>M614/P614</f>
        <v>106.56037599421548</v>
      </c>
      <c r="R614" s="37" t="s">
        <v>1356</v>
      </c>
      <c r="S614" s="42">
        <f>ABS(O2406-O614)*100</f>
        <v>24.021222406663689</v>
      </c>
      <c r="T614" t="s">
        <v>492</v>
      </c>
      <c r="V614" s="7">
        <v>25000</v>
      </c>
      <c r="W614" t="s">
        <v>33</v>
      </c>
      <c r="X614" s="17" t="s">
        <v>34</v>
      </c>
      <c r="Z614" t="s">
        <v>152</v>
      </c>
      <c r="AA614">
        <v>407</v>
      </c>
      <c r="AB614">
        <v>67</v>
      </c>
    </row>
    <row r="615" spans="1:28" x14ac:dyDescent="0.25">
      <c r="A615" t="s">
        <v>1381</v>
      </c>
      <c r="B615" t="s">
        <v>1382</v>
      </c>
      <c r="C615" s="17">
        <v>43880</v>
      </c>
      <c r="D615" s="7">
        <v>159000</v>
      </c>
      <c r="E615" t="s">
        <v>29</v>
      </c>
      <c r="F615" t="s">
        <v>30</v>
      </c>
      <c r="G615" s="7">
        <v>159000</v>
      </c>
      <c r="H615" s="7">
        <v>80050</v>
      </c>
      <c r="I615" s="12">
        <f>H615/G615*100</f>
        <v>50.345911949685544</v>
      </c>
      <c r="J615" s="12">
        <f t="shared" si="9"/>
        <v>0.56611593220132761</v>
      </c>
      <c r="K615" s="7">
        <v>160100</v>
      </c>
      <c r="L615" s="7">
        <v>27847</v>
      </c>
      <c r="M615" s="7">
        <f>G615-L615</f>
        <v>131153</v>
      </c>
      <c r="N615" s="7">
        <v>115002.609375</v>
      </c>
      <c r="O615" s="22">
        <f>M615/N615</f>
        <v>1.140434992847309</v>
      </c>
      <c r="P615" s="27">
        <v>1077</v>
      </c>
      <c r="Q615" s="32">
        <f>M615/P615</f>
        <v>121.77623026926648</v>
      </c>
      <c r="R615" s="37" t="s">
        <v>1356</v>
      </c>
      <c r="S615" s="42">
        <f>ABS(O2406-O615)*100</f>
        <v>19.395214404203244</v>
      </c>
      <c r="T615" t="s">
        <v>492</v>
      </c>
      <c r="V615" s="7">
        <v>25000</v>
      </c>
      <c r="W615" t="s">
        <v>33</v>
      </c>
      <c r="X615" s="17" t="s">
        <v>34</v>
      </c>
      <c r="Z615" t="s">
        <v>152</v>
      </c>
      <c r="AA615">
        <v>407</v>
      </c>
      <c r="AB615">
        <v>67</v>
      </c>
    </row>
    <row r="616" spans="1:28" x14ac:dyDescent="0.25">
      <c r="A616" t="s">
        <v>1383</v>
      </c>
      <c r="B616" t="s">
        <v>1384</v>
      </c>
      <c r="C616" s="17">
        <v>43762</v>
      </c>
      <c r="D616" s="7">
        <v>167000</v>
      </c>
      <c r="E616" t="s">
        <v>29</v>
      </c>
      <c r="F616" t="s">
        <v>30</v>
      </c>
      <c r="G616" s="7">
        <v>167000</v>
      </c>
      <c r="H616" s="7">
        <v>80050</v>
      </c>
      <c r="I616" s="12">
        <f>H616/G616*100</f>
        <v>47.93413173652695</v>
      </c>
      <c r="J616" s="12">
        <f t="shared" si="9"/>
        <v>1.8456642809572656</v>
      </c>
      <c r="K616" s="7">
        <v>160100</v>
      </c>
      <c r="L616" s="7">
        <v>27847</v>
      </c>
      <c r="M616" s="7">
        <f>G616-L616</f>
        <v>139153</v>
      </c>
      <c r="N616" s="7">
        <v>115002.609375</v>
      </c>
      <c r="O616" s="22">
        <f>M616/N616</f>
        <v>1.2099986318245224</v>
      </c>
      <c r="P616" s="27">
        <v>1077</v>
      </c>
      <c r="Q616" s="32">
        <f>M616/P616</f>
        <v>129.20427112349117</v>
      </c>
      <c r="R616" s="37" t="s">
        <v>1356</v>
      </c>
      <c r="S616" s="42">
        <f>ABS(O2406-O616)*100</f>
        <v>12.438850506481902</v>
      </c>
      <c r="T616" t="s">
        <v>492</v>
      </c>
      <c r="V616" s="7">
        <v>25000</v>
      </c>
      <c r="W616" t="s">
        <v>33</v>
      </c>
      <c r="X616" s="17" t="s">
        <v>34</v>
      </c>
      <c r="Z616" t="s">
        <v>152</v>
      </c>
      <c r="AA616">
        <v>407</v>
      </c>
      <c r="AB616">
        <v>67</v>
      </c>
    </row>
    <row r="617" spans="1:28" x14ac:dyDescent="0.25">
      <c r="A617" t="s">
        <v>1385</v>
      </c>
      <c r="B617" t="s">
        <v>1386</v>
      </c>
      <c r="C617" s="17">
        <v>44273</v>
      </c>
      <c r="D617" s="7">
        <v>372000</v>
      </c>
      <c r="E617" t="s">
        <v>29</v>
      </c>
      <c r="F617" t="s">
        <v>30</v>
      </c>
      <c r="G617" s="7">
        <v>372000</v>
      </c>
      <c r="H617" s="7">
        <v>162580</v>
      </c>
      <c r="I617" s="12">
        <f>H617/G617*100</f>
        <v>43.704301075268823</v>
      </c>
      <c r="J617" s="12">
        <f t="shared" si="9"/>
        <v>6.0754949422153928</v>
      </c>
      <c r="K617" s="7">
        <v>325165</v>
      </c>
      <c r="L617" s="7">
        <v>70080</v>
      </c>
      <c r="M617" s="7">
        <f>G617-L617</f>
        <v>301920</v>
      </c>
      <c r="N617" s="7">
        <v>236189.8125</v>
      </c>
      <c r="O617" s="22">
        <f>M617/N617</f>
        <v>1.278293914560773</v>
      </c>
      <c r="P617" s="27">
        <v>2240</v>
      </c>
      <c r="Q617" s="32">
        <f>M617/P617</f>
        <v>134.78571428571428</v>
      </c>
      <c r="R617" s="37" t="s">
        <v>1387</v>
      </c>
      <c r="S617" s="42">
        <f>ABS(O2406-O617)*100</f>
        <v>5.6093222328568393</v>
      </c>
      <c r="T617" t="s">
        <v>32</v>
      </c>
      <c r="V617" s="7">
        <v>64350</v>
      </c>
      <c r="W617" t="s">
        <v>33</v>
      </c>
      <c r="X617" s="17" t="s">
        <v>34</v>
      </c>
      <c r="Z617" t="s">
        <v>1388</v>
      </c>
      <c r="AA617">
        <v>407</v>
      </c>
      <c r="AB617">
        <v>75</v>
      </c>
    </row>
    <row r="618" spans="1:28" x14ac:dyDescent="0.25">
      <c r="A618" t="s">
        <v>1389</v>
      </c>
      <c r="B618" t="s">
        <v>1390</v>
      </c>
      <c r="C618" s="17">
        <v>43591</v>
      </c>
      <c r="D618" s="7">
        <v>360000</v>
      </c>
      <c r="E618" t="s">
        <v>29</v>
      </c>
      <c r="F618" t="s">
        <v>30</v>
      </c>
      <c r="G618" s="7">
        <v>360000</v>
      </c>
      <c r="H618" s="7">
        <v>183570</v>
      </c>
      <c r="I618" s="12">
        <f>H618/G618*100</f>
        <v>50.991666666666667</v>
      </c>
      <c r="J618" s="12">
        <f t="shared" si="9"/>
        <v>1.2118706491824511</v>
      </c>
      <c r="K618" s="7">
        <v>367146</v>
      </c>
      <c r="L618" s="7">
        <v>69090</v>
      </c>
      <c r="M618" s="7">
        <f>G618-L618</f>
        <v>290910</v>
      </c>
      <c r="N618" s="7">
        <v>275977.78125</v>
      </c>
      <c r="O618" s="22">
        <f>M618/N618</f>
        <v>1.0541065975759598</v>
      </c>
      <c r="P618" s="27">
        <v>2688</v>
      </c>
      <c r="Q618" s="32">
        <f>M618/P618</f>
        <v>108.22544642857143</v>
      </c>
      <c r="R618" s="37" t="s">
        <v>1387</v>
      </c>
      <c r="S618" s="42">
        <f>ABS(O2406-O618)*100</f>
        <v>28.02805393133816</v>
      </c>
      <c r="T618" t="s">
        <v>32</v>
      </c>
      <c r="V618" s="7">
        <v>64350</v>
      </c>
      <c r="W618" t="s">
        <v>33</v>
      </c>
      <c r="X618" s="17" t="s">
        <v>34</v>
      </c>
      <c r="Z618" t="s">
        <v>1388</v>
      </c>
      <c r="AA618">
        <v>407</v>
      </c>
      <c r="AB618">
        <v>75</v>
      </c>
    </row>
    <row r="619" spans="1:28" x14ac:dyDescent="0.25">
      <c r="A619" t="s">
        <v>1391</v>
      </c>
      <c r="B619" t="s">
        <v>1392</v>
      </c>
      <c r="C619" s="17">
        <v>43567</v>
      </c>
      <c r="D619" s="7">
        <v>363000</v>
      </c>
      <c r="E619" t="s">
        <v>29</v>
      </c>
      <c r="F619" t="s">
        <v>30</v>
      </c>
      <c r="G619" s="7">
        <v>363000</v>
      </c>
      <c r="H619" s="7">
        <v>198310</v>
      </c>
      <c r="I619" s="12">
        <f>H619/G619*100</f>
        <v>54.630853994490359</v>
      </c>
      <c r="J619" s="12">
        <f t="shared" si="9"/>
        <v>4.8510579770061426</v>
      </c>
      <c r="K619" s="7">
        <v>396620</v>
      </c>
      <c r="L619" s="7">
        <v>68839</v>
      </c>
      <c r="M619" s="7">
        <f>G619-L619</f>
        <v>294161</v>
      </c>
      <c r="N619" s="7">
        <v>303500.9375</v>
      </c>
      <c r="O619" s="22">
        <f>M619/N619</f>
        <v>0.96922600115526825</v>
      </c>
      <c r="P619" s="27">
        <v>3003</v>
      </c>
      <c r="Q619" s="32">
        <f>M619/P619</f>
        <v>97.955710955710956</v>
      </c>
      <c r="R619" s="37" t="s">
        <v>1387</v>
      </c>
      <c r="S619" s="42">
        <f>ABS(O2406-O619)*100</f>
        <v>36.516113573407317</v>
      </c>
      <c r="T619" t="s">
        <v>32</v>
      </c>
      <c r="V619" s="7">
        <v>64350</v>
      </c>
      <c r="W619" t="s">
        <v>33</v>
      </c>
      <c r="X619" s="17" t="s">
        <v>34</v>
      </c>
      <c r="Z619" t="s">
        <v>1388</v>
      </c>
      <c r="AA619">
        <v>407</v>
      </c>
      <c r="AB619">
        <v>75</v>
      </c>
    </row>
    <row r="620" spans="1:28" x14ac:dyDescent="0.25">
      <c r="A620" t="s">
        <v>1393</v>
      </c>
      <c r="B620" t="s">
        <v>1394</v>
      </c>
      <c r="C620" s="17">
        <v>43683</v>
      </c>
      <c r="D620" s="7">
        <v>315000</v>
      </c>
      <c r="E620" t="s">
        <v>29</v>
      </c>
      <c r="F620" t="s">
        <v>30</v>
      </c>
      <c r="G620" s="7">
        <v>315000</v>
      </c>
      <c r="H620" s="7">
        <v>167400</v>
      </c>
      <c r="I620" s="12">
        <f>H620/G620*100</f>
        <v>53.142857142857146</v>
      </c>
      <c r="J620" s="12">
        <f t="shared" si="9"/>
        <v>3.3630611253729299</v>
      </c>
      <c r="K620" s="7">
        <v>334800</v>
      </c>
      <c r="L620" s="7">
        <v>75259</v>
      </c>
      <c r="M620" s="7">
        <f>G620-L620</f>
        <v>239741</v>
      </c>
      <c r="N620" s="7">
        <v>204362.984375</v>
      </c>
      <c r="O620" s="22">
        <f>M620/N620</f>
        <v>1.1731136180712765</v>
      </c>
      <c r="P620" s="27">
        <v>2200</v>
      </c>
      <c r="Q620" s="32">
        <f>M620/P620</f>
        <v>108.97318181818181</v>
      </c>
      <c r="R620" s="37" t="s">
        <v>1395</v>
      </c>
      <c r="S620" s="42">
        <f>ABS(O2406-O620)*100</f>
        <v>16.127351881806497</v>
      </c>
      <c r="T620" t="s">
        <v>32</v>
      </c>
      <c r="V620" s="7">
        <v>63800</v>
      </c>
      <c r="W620" t="s">
        <v>33</v>
      </c>
      <c r="X620" s="17" t="s">
        <v>34</v>
      </c>
      <c r="Z620" t="s">
        <v>1396</v>
      </c>
      <c r="AA620">
        <v>401</v>
      </c>
      <c r="AB620">
        <v>65</v>
      </c>
    </row>
    <row r="621" spans="1:28" x14ac:dyDescent="0.25">
      <c r="A621" t="s">
        <v>1397</v>
      </c>
      <c r="B621" t="s">
        <v>1398</v>
      </c>
      <c r="C621" s="17">
        <v>43873</v>
      </c>
      <c r="D621" s="7">
        <v>424000</v>
      </c>
      <c r="E621" t="s">
        <v>29</v>
      </c>
      <c r="F621" t="s">
        <v>30</v>
      </c>
      <c r="G621" s="7">
        <v>424000</v>
      </c>
      <c r="H621" s="7">
        <v>202030</v>
      </c>
      <c r="I621" s="12">
        <f>H621/G621*100</f>
        <v>47.648584905660378</v>
      </c>
      <c r="J621" s="12">
        <f t="shared" si="9"/>
        <v>2.1312111118238377</v>
      </c>
      <c r="K621" s="7">
        <v>404066</v>
      </c>
      <c r="L621" s="7">
        <v>71235</v>
      </c>
      <c r="M621" s="7">
        <f>G621-L621</f>
        <v>352765</v>
      </c>
      <c r="N621" s="7">
        <v>262071.65625</v>
      </c>
      <c r="O621" s="22">
        <f>M621/N621</f>
        <v>1.3460631532907328</v>
      </c>
      <c r="P621" s="27">
        <v>2978</v>
      </c>
      <c r="Q621" s="32">
        <f>M621/P621</f>
        <v>118.45701813297515</v>
      </c>
      <c r="R621" s="37" t="s">
        <v>1395</v>
      </c>
      <c r="S621" s="42">
        <f>ABS(O2406-O621)*100</f>
        <v>1.1676016401391376</v>
      </c>
      <c r="T621" t="s">
        <v>32</v>
      </c>
      <c r="V621" s="7">
        <v>58300</v>
      </c>
      <c r="W621" t="s">
        <v>33</v>
      </c>
      <c r="X621" s="17" t="s">
        <v>34</v>
      </c>
      <c r="Z621" t="s">
        <v>1396</v>
      </c>
      <c r="AA621">
        <v>401</v>
      </c>
      <c r="AB621">
        <v>65</v>
      </c>
    </row>
    <row r="622" spans="1:28" x14ac:dyDescent="0.25">
      <c r="A622" t="s">
        <v>1399</v>
      </c>
      <c r="B622" t="s">
        <v>1400</v>
      </c>
      <c r="C622" s="17">
        <v>44092</v>
      </c>
      <c r="D622" s="7">
        <v>320000</v>
      </c>
      <c r="E622" t="s">
        <v>29</v>
      </c>
      <c r="F622" t="s">
        <v>30</v>
      </c>
      <c r="G622" s="7">
        <v>320000</v>
      </c>
      <c r="H622" s="7">
        <v>165720</v>
      </c>
      <c r="I622" s="12">
        <f>H622/G622*100</f>
        <v>51.787499999999994</v>
      </c>
      <c r="J622" s="12">
        <f t="shared" si="9"/>
        <v>2.0077039825157783</v>
      </c>
      <c r="K622" s="7">
        <v>331437</v>
      </c>
      <c r="L622" s="7">
        <v>68964</v>
      </c>
      <c r="M622" s="7">
        <f>G622-L622</f>
        <v>251036</v>
      </c>
      <c r="N622" s="7">
        <v>206671.65625</v>
      </c>
      <c r="O622" s="22">
        <f>M622/N622</f>
        <v>1.2146609968438766</v>
      </c>
      <c r="P622" s="27">
        <v>2168</v>
      </c>
      <c r="Q622" s="32">
        <f>M622/P622</f>
        <v>115.79151291512915</v>
      </c>
      <c r="R622" s="37" t="s">
        <v>1395</v>
      </c>
      <c r="S622" s="42">
        <f>ABS(O2406-O622)*100</f>
        <v>11.972614004546479</v>
      </c>
      <c r="T622" t="s">
        <v>32</v>
      </c>
      <c r="V622" s="7">
        <v>58300</v>
      </c>
      <c r="W622" t="s">
        <v>33</v>
      </c>
      <c r="X622" s="17" t="s">
        <v>34</v>
      </c>
      <c r="Z622" t="s">
        <v>1396</v>
      </c>
      <c r="AA622">
        <v>401</v>
      </c>
      <c r="AB622">
        <v>65</v>
      </c>
    </row>
    <row r="623" spans="1:28" x14ac:dyDescent="0.25">
      <c r="A623" t="s">
        <v>1401</v>
      </c>
      <c r="B623" t="s">
        <v>1402</v>
      </c>
      <c r="C623" s="17">
        <v>44001</v>
      </c>
      <c r="D623" s="7">
        <v>335000</v>
      </c>
      <c r="E623" t="s">
        <v>29</v>
      </c>
      <c r="F623" t="s">
        <v>30</v>
      </c>
      <c r="G623" s="7">
        <v>335000</v>
      </c>
      <c r="H623" s="7">
        <v>163940</v>
      </c>
      <c r="I623" s="12">
        <f>H623/G623*100</f>
        <v>48.937313432835822</v>
      </c>
      <c r="J623" s="12">
        <f t="shared" si="9"/>
        <v>0.84248258464839409</v>
      </c>
      <c r="K623" s="7">
        <v>327882</v>
      </c>
      <c r="L623" s="7">
        <v>62176</v>
      </c>
      <c r="M623" s="7">
        <f>G623-L623</f>
        <v>272824</v>
      </c>
      <c r="N623" s="7">
        <v>209217.328125</v>
      </c>
      <c r="O623" s="22">
        <f>M623/N623</f>
        <v>1.3040220064228965</v>
      </c>
      <c r="P623" s="27">
        <v>2258</v>
      </c>
      <c r="Q623" s="32">
        <f>M623/P623</f>
        <v>120.82550930026572</v>
      </c>
      <c r="R623" s="37" t="s">
        <v>1395</v>
      </c>
      <c r="S623" s="42">
        <f>ABS(O2406-O623)*100</f>
        <v>3.0365130466444956</v>
      </c>
      <c r="T623" t="s">
        <v>32</v>
      </c>
      <c r="V623" s="7">
        <v>58300</v>
      </c>
      <c r="W623" t="s">
        <v>33</v>
      </c>
      <c r="X623" s="17" t="s">
        <v>34</v>
      </c>
      <c r="Z623" t="s">
        <v>1396</v>
      </c>
      <c r="AA623">
        <v>401</v>
      </c>
      <c r="AB623">
        <v>64</v>
      </c>
    </row>
    <row r="624" spans="1:28" x14ac:dyDescent="0.25">
      <c r="A624" t="s">
        <v>1403</v>
      </c>
      <c r="B624" t="s">
        <v>1404</v>
      </c>
      <c r="C624" s="17">
        <v>44113</v>
      </c>
      <c r="D624" s="7">
        <v>390000</v>
      </c>
      <c r="E624" t="s">
        <v>29</v>
      </c>
      <c r="F624" t="s">
        <v>30</v>
      </c>
      <c r="G624" s="7">
        <v>390000</v>
      </c>
      <c r="H624" s="7">
        <v>161110</v>
      </c>
      <c r="I624" s="12">
        <f>H624/G624*100</f>
        <v>41.310256410256414</v>
      </c>
      <c r="J624" s="12">
        <f t="shared" si="9"/>
        <v>8.4695396072278015</v>
      </c>
      <c r="K624" s="7">
        <v>322225</v>
      </c>
      <c r="L624" s="7">
        <v>74289</v>
      </c>
      <c r="M624" s="7">
        <f>G624-L624</f>
        <v>315711</v>
      </c>
      <c r="N624" s="7">
        <v>195225.203125</v>
      </c>
      <c r="O624" s="22">
        <f>M624/N624</f>
        <v>1.6171631272313474</v>
      </c>
      <c r="P624" s="27">
        <v>1866</v>
      </c>
      <c r="Q624" s="32">
        <f>M624/P624</f>
        <v>169.19131832797427</v>
      </c>
      <c r="R624" s="37" t="s">
        <v>1395</v>
      </c>
      <c r="S624" s="42">
        <f>ABS(O2406-O624)*100</f>
        <v>28.277599034200595</v>
      </c>
      <c r="T624" t="s">
        <v>43</v>
      </c>
      <c r="V624" s="7">
        <v>63800</v>
      </c>
      <c r="W624" t="s">
        <v>33</v>
      </c>
      <c r="X624" s="17" t="s">
        <v>34</v>
      </c>
      <c r="Z624" t="s">
        <v>1396</v>
      </c>
      <c r="AA624">
        <v>401</v>
      </c>
      <c r="AB624">
        <v>64</v>
      </c>
    </row>
    <row r="625" spans="1:28" x14ac:dyDescent="0.25">
      <c r="A625" t="s">
        <v>1405</v>
      </c>
      <c r="B625" t="s">
        <v>1406</v>
      </c>
      <c r="C625" s="17">
        <v>44145</v>
      </c>
      <c r="D625" s="7">
        <v>392000</v>
      </c>
      <c r="E625" t="s">
        <v>29</v>
      </c>
      <c r="F625" t="s">
        <v>30</v>
      </c>
      <c r="G625" s="7">
        <v>392000</v>
      </c>
      <c r="H625" s="7">
        <v>178350</v>
      </c>
      <c r="I625" s="12">
        <f>H625/G625*100</f>
        <v>45.497448979591837</v>
      </c>
      <c r="J625" s="12">
        <f t="shared" si="9"/>
        <v>4.2823470378923787</v>
      </c>
      <c r="K625" s="7">
        <v>356705</v>
      </c>
      <c r="L625" s="7">
        <v>68570</v>
      </c>
      <c r="M625" s="7">
        <f>G625-L625</f>
        <v>323430</v>
      </c>
      <c r="N625" s="7">
        <v>226877.953125</v>
      </c>
      <c r="O625" s="22">
        <f>M625/N625</f>
        <v>1.4255682209095213</v>
      </c>
      <c r="P625" s="27">
        <v>2421</v>
      </c>
      <c r="Q625" s="32">
        <f>M625/P625</f>
        <v>133.59355638166048</v>
      </c>
      <c r="R625" s="37" t="s">
        <v>1395</v>
      </c>
      <c r="S625" s="42">
        <f>ABS(O2406-O625)*100</f>
        <v>9.1181084020179881</v>
      </c>
      <c r="T625" t="s">
        <v>32</v>
      </c>
      <c r="V625" s="7">
        <v>63800</v>
      </c>
      <c r="W625" t="s">
        <v>33</v>
      </c>
      <c r="X625" s="17" t="s">
        <v>34</v>
      </c>
      <c r="Z625" t="s">
        <v>1396</v>
      </c>
      <c r="AA625">
        <v>401</v>
      </c>
      <c r="AB625">
        <v>64</v>
      </c>
    </row>
    <row r="626" spans="1:28" x14ac:dyDescent="0.25">
      <c r="A626" t="s">
        <v>1407</v>
      </c>
      <c r="B626" t="s">
        <v>1408</v>
      </c>
      <c r="C626" s="17">
        <v>44152</v>
      </c>
      <c r="D626" s="7">
        <v>320000</v>
      </c>
      <c r="E626" t="s">
        <v>29</v>
      </c>
      <c r="F626" t="s">
        <v>30</v>
      </c>
      <c r="G626" s="7">
        <v>320000</v>
      </c>
      <c r="H626" s="7">
        <v>177990</v>
      </c>
      <c r="I626" s="12">
        <f>H626/G626*100</f>
        <v>55.621874999999996</v>
      </c>
      <c r="J626" s="12">
        <f t="shared" si="9"/>
        <v>5.8420789825157797</v>
      </c>
      <c r="K626" s="7">
        <v>355985</v>
      </c>
      <c r="L626" s="7">
        <v>70222</v>
      </c>
      <c r="M626" s="7">
        <f>G626-L626</f>
        <v>249778</v>
      </c>
      <c r="N626" s="7">
        <v>225010.234375</v>
      </c>
      <c r="O626" s="22">
        <f>M626/N626</f>
        <v>1.110073951497345</v>
      </c>
      <c r="P626" s="27">
        <v>2470</v>
      </c>
      <c r="Q626" s="32">
        <f>M626/P626</f>
        <v>101.12469635627531</v>
      </c>
      <c r="R626" s="37" t="s">
        <v>1395</v>
      </c>
      <c r="S626" s="42">
        <f>ABS(O2406-O626)*100</f>
        <v>22.431318539199641</v>
      </c>
      <c r="T626" t="s">
        <v>32</v>
      </c>
      <c r="V626" s="7">
        <v>63800</v>
      </c>
      <c r="W626" t="s">
        <v>33</v>
      </c>
      <c r="X626" s="17" t="s">
        <v>34</v>
      </c>
      <c r="Z626" t="s">
        <v>1396</v>
      </c>
      <c r="AA626">
        <v>401</v>
      </c>
      <c r="AB626">
        <v>65</v>
      </c>
    </row>
    <row r="627" spans="1:28" x14ac:dyDescent="0.25">
      <c r="A627" t="s">
        <v>1409</v>
      </c>
      <c r="B627" t="s">
        <v>1410</v>
      </c>
      <c r="C627" s="17">
        <v>43599</v>
      </c>
      <c r="D627" s="7">
        <v>586000</v>
      </c>
      <c r="E627" t="s">
        <v>29</v>
      </c>
      <c r="F627" t="s">
        <v>30</v>
      </c>
      <c r="G627" s="7">
        <v>586000</v>
      </c>
      <c r="H627" s="7">
        <v>301910</v>
      </c>
      <c r="I627" s="12">
        <f>H627/G627*100</f>
        <v>51.520477815699664</v>
      </c>
      <c r="J627" s="12">
        <f t="shared" si="9"/>
        <v>1.7406817982154479</v>
      </c>
      <c r="K627" s="7">
        <v>603820</v>
      </c>
      <c r="L627" s="7">
        <v>137650</v>
      </c>
      <c r="M627" s="7">
        <f>G627-L627</f>
        <v>448350</v>
      </c>
      <c r="N627" s="7">
        <v>751887.125</v>
      </c>
      <c r="O627" s="22">
        <f>M627/N627</f>
        <v>0.59629961079596883</v>
      </c>
      <c r="P627" s="27">
        <v>4203</v>
      </c>
      <c r="Q627" s="32">
        <f>M627/P627</f>
        <v>106.67380442541042</v>
      </c>
      <c r="R627" s="37" t="s">
        <v>1411</v>
      </c>
      <c r="S627" s="42">
        <f>ABS(O2406-O627)*100</f>
        <v>73.808752609337262</v>
      </c>
      <c r="T627" t="s">
        <v>32</v>
      </c>
      <c r="V627" s="7">
        <v>126000</v>
      </c>
      <c r="W627" t="s">
        <v>33</v>
      </c>
      <c r="X627" s="17" t="s">
        <v>34</v>
      </c>
      <c r="Z627" t="s">
        <v>1412</v>
      </c>
      <c r="AA627">
        <v>407</v>
      </c>
      <c r="AB627">
        <v>75</v>
      </c>
    </row>
    <row r="628" spans="1:28" x14ac:dyDescent="0.25">
      <c r="A628" t="s">
        <v>1413</v>
      </c>
      <c r="B628" t="s">
        <v>1414</v>
      </c>
      <c r="C628" s="17">
        <v>44095</v>
      </c>
      <c r="D628" s="7">
        <v>525000</v>
      </c>
      <c r="E628" t="s">
        <v>29</v>
      </c>
      <c r="F628" t="s">
        <v>30</v>
      </c>
      <c r="G628" s="7">
        <v>525000</v>
      </c>
      <c r="H628" s="7">
        <v>271430</v>
      </c>
      <c r="I628" s="12">
        <f>H628/G628*100</f>
        <v>51.70095238095238</v>
      </c>
      <c r="J628" s="12">
        <f t="shared" si="9"/>
        <v>1.9211563634681639</v>
      </c>
      <c r="K628" s="7">
        <v>542857</v>
      </c>
      <c r="L628" s="7">
        <v>140590</v>
      </c>
      <c r="M628" s="7">
        <f>G628-L628</f>
        <v>384410</v>
      </c>
      <c r="N628" s="7">
        <v>648817.75</v>
      </c>
      <c r="O628" s="22">
        <f>M628/N628</f>
        <v>0.59247762565065465</v>
      </c>
      <c r="P628" s="27">
        <v>3831</v>
      </c>
      <c r="Q628" s="32">
        <f>M628/P628</f>
        <v>100.34194727225268</v>
      </c>
      <c r="R628" s="37" t="s">
        <v>1411</v>
      </c>
      <c r="S628" s="42">
        <f>ABS(O2406-O628)*100</f>
        <v>74.190951123868672</v>
      </c>
      <c r="T628" t="s">
        <v>32</v>
      </c>
      <c r="V628" s="7">
        <v>126000</v>
      </c>
      <c r="W628" t="s">
        <v>33</v>
      </c>
      <c r="X628" s="17" t="s">
        <v>34</v>
      </c>
      <c r="Z628" t="s">
        <v>1412</v>
      </c>
      <c r="AA628">
        <v>407</v>
      </c>
      <c r="AB628">
        <v>75</v>
      </c>
    </row>
    <row r="629" spans="1:28" x14ac:dyDescent="0.25">
      <c r="A629" t="s">
        <v>1415</v>
      </c>
      <c r="B629" t="s">
        <v>1416</v>
      </c>
      <c r="C629" s="17">
        <v>43840</v>
      </c>
      <c r="D629" s="7">
        <v>337500</v>
      </c>
      <c r="E629" t="s">
        <v>29</v>
      </c>
      <c r="F629" t="s">
        <v>30</v>
      </c>
      <c r="G629" s="7">
        <v>337500</v>
      </c>
      <c r="H629" s="7">
        <v>157300</v>
      </c>
      <c r="I629" s="12">
        <f>H629/G629*100</f>
        <v>46.607407407407408</v>
      </c>
      <c r="J629" s="12">
        <f t="shared" si="9"/>
        <v>3.1723886100768084</v>
      </c>
      <c r="K629" s="7">
        <v>314604</v>
      </c>
      <c r="L629" s="7">
        <v>70044</v>
      </c>
      <c r="M629" s="7">
        <f>G629-L629</f>
        <v>267456</v>
      </c>
      <c r="N629" s="7">
        <v>192566.921875</v>
      </c>
      <c r="O629" s="22">
        <f>M629/N629</f>
        <v>1.3888989728651964</v>
      </c>
      <c r="P629" s="27">
        <v>2234</v>
      </c>
      <c r="Q629" s="32">
        <f>M629/P629</f>
        <v>119.72068039391226</v>
      </c>
      <c r="R629" s="37" t="s">
        <v>1395</v>
      </c>
      <c r="S629" s="42">
        <f>ABS(O2406-O629)*100</f>
        <v>5.4511835975854961</v>
      </c>
      <c r="T629" t="s">
        <v>32</v>
      </c>
      <c r="V629" s="7">
        <v>63800</v>
      </c>
      <c r="W629" t="s">
        <v>33</v>
      </c>
      <c r="X629" s="17" t="s">
        <v>34</v>
      </c>
      <c r="Z629" t="s">
        <v>1396</v>
      </c>
      <c r="AA629">
        <v>401</v>
      </c>
      <c r="AB629">
        <v>64</v>
      </c>
    </row>
    <row r="630" spans="1:28" x14ac:dyDescent="0.25">
      <c r="A630" t="s">
        <v>1417</v>
      </c>
      <c r="B630" t="s">
        <v>1418</v>
      </c>
      <c r="C630" s="17">
        <v>43868</v>
      </c>
      <c r="D630" s="7">
        <v>341000</v>
      </c>
      <c r="E630" t="s">
        <v>29</v>
      </c>
      <c r="F630" t="s">
        <v>30</v>
      </c>
      <c r="G630" s="7">
        <v>341000</v>
      </c>
      <c r="H630" s="7">
        <v>165200</v>
      </c>
      <c r="I630" s="12">
        <f>H630/G630*100</f>
        <v>48.44574780058651</v>
      </c>
      <c r="J630" s="12">
        <f t="shared" si="9"/>
        <v>1.3340482168977061</v>
      </c>
      <c r="K630" s="7">
        <v>330391</v>
      </c>
      <c r="L630" s="7">
        <v>69376</v>
      </c>
      <c r="M630" s="7">
        <f>G630-L630</f>
        <v>271624</v>
      </c>
      <c r="N630" s="7">
        <v>205523.625</v>
      </c>
      <c r="O630" s="22">
        <f>M630/N630</f>
        <v>1.321619351546568</v>
      </c>
      <c r="P630" s="27">
        <v>2480</v>
      </c>
      <c r="Q630" s="32">
        <f>M630/P630</f>
        <v>109.52580645161291</v>
      </c>
      <c r="R630" s="37" t="s">
        <v>1395</v>
      </c>
      <c r="S630" s="42">
        <f>ABS(O2406-O630)*100</f>
        <v>1.2767785342773452</v>
      </c>
      <c r="T630" t="s">
        <v>32</v>
      </c>
      <c r="V630" s="7">
        <v>63800</v>
      </c>
      <c r="W630" t="s">
        <v>33</v>
      </c>
      <c r="X630" s="17" t="s">
        <v>34</v>
      </c>
      <c r="Z630" t="s">
        <v>1396</v>
      </c>
      <c r="AA630">
        <v>401</v>
      </c>
      <c r="AB630">
        <v>64</v>
      </c>
    </row>
    <row r="631" spans="1:28" x14ac:dyDescent="0.25">
      <c r="A631" t="s">
        <v>1419</v>
      </c>
      <c r="B631" t="s">
        <v>1420</v>
      </c>
      <c r="C631" s="17">
        <v>43867</v>
      </c>
      <c r="D631" s="7">
        <v>331000</v>
      </c>
      <c r="E631" t="s">
        <v>29</v>
      </c>
      <c r="F631" t="s">
        <v>30</v>
      </c>
      <c r="G631" s="7">
        <v>331000</v>
      </c>
      <c r="H631" s="7">
        <v>179380</v>
      </c>
      <c r="I631" s="12">
        <f>H631/G631*100</f>
        <v>54.19335347432024</v>
      </c>
      <c r="J631" s="12">
        <f t="shared" si="9"/>
        <v>4.4135574568360241</v>
      </c>
      <c r="K631" s="7">
        <v>358752</v>
      </c>
      <c r="L631" s="7">
        <v>67563</v>
      </c>
      <c r="M631" s="7">
        <f>G631-L631</f>
        <v>263437</v>
      </c>
      <c r="N631" s="7">
        <v>229282.671875</v>
      </c>
      <c r="O631" s="22">
        <f>M631/N631</f>
        <v>1.148961663110853</v>
      </c>
      <c r="P631" s="27">
        <v>2340</v>
      </c>
      <c r="Q631" s="32">
        <f>M631/P631</f>
        <v>112.57991452991453</v>
      </c>
      <c r="R631" s="37" t="s">
        <v>1395</v>
      </c>
      <c r="S631" s="42">
        <f>ABS(O2406-O631)*100</f>
        <v>18.542547377848841</v>
      </c>
      <c r="T631" t="s">
        <v>32</v>
      </c>
      <c r="V631" s="7">
        <v>63800</v>
      </c>
      <c r="W631" t="s">
        <v>33</v>
      </c>
      <c r="X631" s="17" t="s">
        <v>34</v>
      </c>
      <c r="Z631" t="s">
        <v>1396</v>
      </c>
      <c r="AA631">
        <v>401</v>
      </c>
      <c r="AB631">
        <v>66</v>
      </c>
    </row>
    <row r="632" spans="1:28" x14ac:dyDescent="0.25">
      <c r="A632" t="s">
        <v>1421</v>
      </c>
      <c r="B632" t="s">
        <v>1422</v>
      </c>
      <c r="C632" s="17">
        <v>44046</v>
      </c>
      <c r="D632" s="7">
        <v>350000</v>
      </c>
      <c r="E632" t="s">
        <v>29</v>
      </c>
      <c r="F632" t="s">
        <v>30</v>
      </c>
      <c r="G632" s="7">
        <v>350000</v>
      </c>
      <c r="H632" s="7">
        <v>167100</v>
      </c>
      <c r="I632" s="12">
        <f>H632/G632*100</f>
        <v>47.74285714285714</v>
      </c>
      <c r="J632" s="12">
        <f t="shared" si="9"/>
        <v>2.0369388746270758</v>
      </c>
      <c r="K632" s="7">
        <v>334198</v>
      </c>
      <c r="L632" s="7">
        <v>63876</v>
      </c>
      <c r="M632" s="7">
        <f>G632-L632</f>
        <v>286124</v>
      </c>
      <c r="N632" s="7">
        <v>212851.96875</v>
      </c>
      <c r="O632" s="22">
        <f>M632/N632</f>
        <v>1.3442393870270462</v>
      </c>
      <c r="P632" s="27">
        <v>2630</v>
      </c>
      <c r="Q632" s="32">
        <f>M632/P632</f>
        <v>108.79239543726236</v>
      </c>
      <c r="R632" s="37" t="s">
        <v>1395</v>
      </c>
      <c r="S632" s="42">
        <f>ABS(O2406-O632)*100</f>
        <v>0.98522501377047433</v>
      </c>
      <c r="T632" t="s">
        <v>32</v>
      </c>
      <c r="V632" s="7">
        <v>58300</v>
      </c>
      <c r="W632" t="s">
        <v>33</v>
      </c>
      <c r="X632" s="17" t="s">
        <v>34</v>
      </c>
      <c r="Z632" t="s">
        <v>1396</v>
      </c>
      <c r="AA632">
        <v>401</v>
      </c>
      <c r="AB632">
        <v>64</v>
      </c>
    </row>
    <row r="633" spans="1:28" x14ac:dyDescent="0.25">
      <c r="A633" t="s">
        <v>1423</v>
      </c>
      <c r="B633" t="s">
        <v>1424</v>
      </c>
      <c r="C633" s="17">
        <v>43917</v>
      </c>
      <c r="D633" s="7">
        <v>279500</v>
      </c>
      <c r="E633" t="s">
        <v>29</v>
      </c>
      <c r="F633" t="s">
        <v>30</v>
      </c>
      <c r="G633" s="7">
        <v>279500</v>
      </c>
      <c r="H633" s="7">
        <v>169210</v>
      </c>
      <c r="I633" s="12">
        <f>H633/G633*100</f>
        <v>60.540250447227194</v>
      </c>
      <c r="J633" s="12">
        <f t="shared" si="9"/>
        <v>10.760454429742978</v>
      </c>
      <c r="K633" s="7">
        <v>338420</v>
      </c>
      <c r="L633" s="7">
        <v>66885</v>
      </c>
      <c r="M633" s="7">
        <f>G633-L633</f>
        <v>212615</v>
      </c>
      <c r="N633" s="7">
        <v>213807.09375</v>
      </c>
      <c r="O633" s="22">
        <f>M633/N633</f>
        <v>0.99442444247713369</v>
      </c>
      <c r="P633" s="27">
        <v>2634</v>
      </c>
      <c r="Q633" s="32">
        <f>M633/P633</f>
        <v>80.719438116932423</v>
      </c>
      <c r="R633" s="37" t="s">
        <v>1395</v>
      </c>
      <c r="S633" s="42">
        <f>ABS(O2406-O633)*100</f>
        <v>33.996269441220775</v>
      </c>
      <c r="T633" t="s">
        <v>32</v>
      </c>
      <c r="V633" s="7">
        <v>58300</v>
      </c>
      <c r="W633" t="s">
        <v>33</v>
      </c>
      <c r="X633" s="17" t="s">
        <v>34</v>
      </c>
      <c r="Z633" t="s">
        <v>1396</v>
      </c>
      <c r="AA633">
        <v>401</v>
      </c>
      <c r="AB633">
        <v>64</v>
      </c>
    </row>
    <row r="634" spans="1:28" x14ac:dyDescent="0.25">
      <c r="A634" t="s">
        <v>1425</v>
      </c>
      <c r="B634" t="s">
        <v>1426</v>
      </c>
      <c r="C634" s="17">
        <v>44141</v>
      </c>
      <c r="D634" s="7">
        <v>349900</v>
      </c>
      <c r="E634" t="s">
        <v>29</v>
      </c>
      <c r="F634" t="s">
        <v>30</v>
      </c>
      <c r="G634" s="7">
        <v>349900</v>
      </c>
      <c r="H634" s="7">
        <v>164260</v>
      </c>
      <c r="I634" s="12">
        <f>H634/G634*100</f>
        <v>46.944841383252353</v>
      </c>
      <c r="J634" s="12">
        <f t="shared" si="9"/>
        <v>2.8349546342318632</v>
      </c>
      <c r="K634" s="7">
        <v>328517</v>
      </c>
      <c r="L634" s="7">
        <v>67902</v>
      </c>
      <c r="M634" s="7">
        <f>G634-L634</f>
        <v>281998</v>
      </c>
      <c r="N634" s="7">
        <v>208492</v>
      </c>
      <c r="O634" s="22">
        <f>M634/N634</f>
        <v>1.3525602900830727</v>
      </c>
      <c r="P634" s="27">
        <v>2709</v>
      </c>
      <c r="Q634" s="32">
        <f>M634/P634</f>
        <v>104.0967146548542</v>
      </c>
      <c r="R634" s="37" t="s">
        <v>1427</v>
      </c>
      <c r="S634" s="42">
        <f>ABS(O2406-O634)*100</f>
        <v>1.8173153193731251</v>
      </c>
      <c r="T634" t="s">
        <v>32</v>
      </c>
      <c r="V634" s="7">
        <v>59400</v>
      </c>
      <c r="W634" t="s">
        <v>33</v>
      </c>
      <c r="X634" s="17" t="s">
        <v>34</v>
      </c>
      <c r="Z634" t="s">
        <v>1428</v>
      </c>
      <c r="AA634">
        <v>401</v>
      </c>
      <c r="AB634">
        <v>60</v>
      </c>
    </row>
    <row r="635" spans="1:28" x14ac:dyDescent="0.25">
      <c r="A635" t="s">
        <v>1429</v>
      </c>
      <c r="B635" t="s">
        <v>1430</v>
      </c>
      <c r="C635" s="17">
        <v>43584</v>
      </c>
      <c r="D635" s="7">
        <v>350000</v>
      </c>
      <c r="E635" t="s">
        <v>29</v>
      </c>
      <c r="F635" t="s">
        <v>30</v>
      </c>
      <c r="G635" s="7">
        <v>350000</v>
      </c>
      <c r="H635" s="7">
        <v>184750</v>
      </c>
      <c r="I635" s="12">
        <f>H635/G635*100</f>
        <v>52.785714285714278</v>
      </c>
      <c r="J635" s="12">
        <f t="shared" si="9"/>
        <v>3.0059182682300616</v>
      </c>
      <c r="K635" s="7">
        <v>369491</v>
      </c>
      <c r="L635" s="7">
        <v>67902</v>
      </c>
      <c r="M635" s="7">
        <f>G635-L635</f>
        <v>282098</v>
      </c>
      <c r="N635" s="7">
        <v>241271.203125</v>
      </c>
      <c r="O635" s="22">
        <f>M635/N635</f>
        <v>1.1692153740114939</v>
      </c>
      <c r="P635" s="27">
        <v>3133</v>
      </c>
      <c r="Q635" s="32">
        <f>M635/P635</f>
        <v>90.040855410150016</v>
      </c>
      <c r="R635" s="37" t="s">
        <v>1427</v>
      </c>
      <c r="S635" s="42">
        <f>ABS(O2406-O635)*100</f>
        <v>16.51717628778475</v>
      </c>
      <c r="T635" t="s">
        <v>32</v>
      </c>
      <c r="V635" s="7">
        <v>59400</v>
      </c>
      <c r="W635" t="s">
        <v>33</v>
      </c>
      <c r="X635" s="17" t="s">
        <v>34</v>
      </c>
      <c r="Z635" t="s">
        <v>1428</v>
      </c>
      <c r="AA635">
        <v>401</v>
      </c>
      <c r="AB635">
        <v>60</v>
      </c>
    </row>
    <row r="636" spans="1:28" x14ac:dyDescent="0.25">
      <c r="A636" t="s">
        <v>1431</v>
      </c>
      <c r="B636" t="s">
        <v>1432</v>
      </c>
      <c r="C636" s="17">
        <v>43871</v>
      </c>
      <c r="D636" s="7">
        <v>535000</v>
      </c>
      <c r="E636" t="s">
        <v>29</v>
      </c>
      <c r="F636" t="s">
        <v>30</v>
      </c>
      <c r="G636" s="7">
        <v>535000</v>
      </c>
      <c r="H636" s="7">
        <v>277150</v>
      </c>
      <c r="I636" s="12">
        <f>H636/G636*100</f>
        <v>51.803738317757009</v>
      </c>
      <c r="J636" s="12">
        <f t="shared" si="9"/>
        <v>2.0239423002727932</v>
      </c>
      <c r="K636" s="7">
        <v>554308</v>
      </c>
      <c r="L636" s="7">
        <v>95180</v>
      </c>
      <c r="M636" s="7">
        <f>G636-L636</f>
        <v>439820</v>
      </c>
      <c r="N636" s="7">
        <v>546580.9375</v>
      </c>
      <c r="O636" s="22">
        <f>M636/N636</f>
        <v>0.80467497094151774</v>
      </c>
      <c r="P636" s="27">
        <v>3343</v>
      </c>
      <c r="Q636" s="32">
        <f>M636/P636</f>
        <v>131.5644630571343</v>
      </c>
      <c r="R636" s="37" t="s">
        <v>1433</v>
      </c>
      <c r="S636" s="42">
        <f>ABS(O2406-O636)*100</f>
        <v>52.971216594782369</v>
      </c>
      <c r="T636" t="s">
        <v>32</v>
      </c>
      <c r="V636" s="7">
        <v>78975</v>
      </c>
      <c r="W636" t="s">
        <v>33</v>
      </c>
      <c r="X636" s="17" t="s">
        <v>34</v>
      </c>
      <c r="Z636" t="s">
        <v>1434</v>
      </c>
      <c r="AA636">
        <v>407</v>
      </c>
      <c r="AB636">
        <v>77</v>
      </c>
    </row>
    <row r="637" spans="1:28" x14ac:dyDescent="0.25">
      <c r="A637" t="s">
        <v>1435</v>
      </c>
      <c r="B637" t="s">
        <v>1436</v>
      </c>
      <c r="C637" s="17">
        <v>44043</v>
      </c>
      <c r="D637" s="7">
        <v>391250</v>
      </c>
      <c r="E637" t="s">
        <v>29</v>
      </c>
      <c r="F637" t="s">
        <v>30</v>
      </c>
      <c r="G637" s="7">
        <v>391250</v>
      </c>
      <c r="H637" s="7">
        <v>174910</v>
      </c>
      <c r="I637" s="12">
        <f>H637/G637*100</f>
        <v>44.705431309904156</v>
      </c>
      <c r="J637" s="12">
        <f t="shared" si="9"/>
        <v>5.0743647075800595</v>
      </c>
      <c r="K637" s="7">
        <v>349812</v>
      </c>
      <c r="L637" s="7">
        <v>72121</v>
      </c>
      <c r="M637" s="7">
        <f>G637-L637</f>
        <v>319129</v>
      </c>
      <c r="N637" s="7">
        <v>222152.796875</v>
      </c>
      <c r="O637" s="22">
        <f>M637/N637</f>
        <v>1.436529291951999</v>
      </c>
      <c r="P637" s="27">
        <v>2700</v>
      </c>
      <c r="Q637" s="32">
        <f>M637/P637</f>
        <v>118.19592592592592</v>
      </c>
      <c r="R637" s="37" t="s">
        <v>1427</v>
      </c>
      <c r="S637" s="42">
        <f>ABS(O2406-O637)*100</f>
        <v>10.214215506265756</v>
      </c>
      <c r="T637" t="s">
        <v>32</v>
      </c>
      <c r="V637" s="7">
        <v>59400</v>
      </c>
      <c r="W637" t="s">
        <v>33</v>
      </c>
      <c r="X637" s="17" t="s">
        <v>34</v>
      </c>
      <c r="Z637" t="s">
        <v>1428</v>
      </c>
      <c r="AA637">
        <v>401</v>
      </c>
      <c r="AB637">
        <v>60</v>
      </c>
    </row>
    <row r="638" spans="1:28" x14ac:dyDescent="0.25">
      <c r="A638" t="s">
        <v>1437</v>
      </c>
      <c r="B638" t="s">
        <v>1438</v>
      </c>
      <c r="C638" s="17">
        <v>44043</v>
      </c>
      <c r="D638" s="7">
        <v>375000</v>
      </c>
      <c r="E638" t="s">
        <v>29</v>
      </c>
      <c r="F638" t="s">
        <v>30</v>
      </c>
      <c r="G638" s="7">
        <v>375000</v>
      </c>
      <c r="H638" s="7">
        <v>186300</v>
      </c>
      <c r="I638" s="12">
        <f>H638/G638*100</f>
        <v>49.68</v>
      </c>
      <c r="J638" s="12">
        <f t="shared" si="9"/>
        <v>9.9796017484216293E-2</v>
      </c>
      <c r="K638" s="7">
        <v>372594</v>
      </c>
      <c r="L638" s="7">
        <v>65018</v>
      </c>
      <c r="M638" s="7">
        <f>G638-L638</f>
        <v>309982</v>
      </c>
      <c r="N638" s="7">
        <v>246060.796875</v>
      </c>
      <c r="O638" s="22">
        <f>M638/N638</f>
        <v>1.2597780871102042</v>
      </c>
      <c r="P638" s="27">
        <v>3066</v>
      </c>
      <c r="Q638" s="32">
        <f>M638/P638</f>
        <v>101.10306588388781</v>
      </c>
      <c r="R638" s="37" t="s">
        <v>1427</v>
      </c>
      <c r="S638" s="42">
        <f>ABS(O2406-O638)*100</f>
        <v>7.4609049779137182</v>
      </c>
      <c r="T638" t="s">
        <v>32</v>
      </c>
      <c r="V638" s="7">
        <v>59400</v>
      </c>
      <c r="W638" t="s">
        <v>33</v>
      </c>
      <c r="X638" s="17" t="s">
        <v>34</v>
      </c>
      <c r="Z638" t="s">
        <v>1428</v>
      </c>
      <c r="AA638">
        <v>401</v>
      </c>
      <c r="AB638">
        <v>64</v>
      </c>
    </row>
    <row r="639" spans="1:28" x14ac:dyDescent="0.25">
      <c r="A639" t="s">
        <v>1439</v>
      </c>
      <c r="B639" t="s">
        <v>1440</v>
      </c>
      <c r="C639" s="17">
        <v>43756</v>
      </c>
      <c r="D639" s="7">
        <v>300000</v>
      </c>
      <c r="E639" t="s">
        <v>29</v>
      </c>
      <c r="F639" t="s">
        <v>30</v>
      </c>
      <c r="G639" s="7">
        <v>300000</v>
      </c>
      <c r="H639" s="7">
        <v>171950</v>
      </c>
      <c r="I639" s="12">
        <f>H639/G639*100</f>
        <v>57.31666666666667</v>
      </c>
      <c r="J639" s="12">
        <f t="shared" si="9"/>
        <v>7.536870649182454</v>
      </c>
      <c r="K639" s="7">
        <v>343905</v>
      </c>
      <c r="L639" s="7">
        <v>66146</v>
      </c>
      <c r="M639" s="7">
        <f>G639-L639</f>
        <v>233854</v>
      </c>
      <c r="N639" s="7">
        <v>222207.203125</v>
      </c>
      <c r="O639" s="22">
        <f>M639/N639</f>
        <v>1.052414128395506</v>
      </c>
      <c r="P639" s="27">
        <v>2741</v>
      </c>
      <c r="Q639" s="32">
        <f>M639/P639</f>
        <v>85.317037577526449</v>
      </c>
      <c r="R639" s="37" t="s">
        <v>1427</v>
      </c>
      <c r="S639" s="42">
        <f>ABS(O2406-O639)*100</f>
        <v>28.197300849383545</v>
      </c>
      <c r="T639" t="s">
        <v>32</v>
      </c>
      <c r="V639" s="7">
        <v>59400</v>
      </c>
      <c r="W639" t="s">
        <v>33</v>
      </c>
      <c r="X639" s="17" t="s">
        <v>34</v>
      </c>
      <c r="Z639" t="s">
        <v>1428</v>
      </c>
      <c r="AA639">
        <v>401</v>
      </c>
      <c r="AB639">
        <v>64</v>
      </c>
    </row>
    <row r="640" spans="1:28" x14ac:dyDescent="0.25">
      <c r="A640" t="s">
        <v>1441</v>
      </c>
      <c r="B640" t="s">
        <v>1442</v>
      </c>
      <c r="C640" s="17">
        <v>44022</v>
      </c>
      <c r="D640" s="7">
        <v>410000</v>
      </c>
      <c r="E640" t="s">
        <v>29</v>
      </c>
      <c r="F640" t="s">
        <v>30</v>
      </c>
      <c r="G640" s="7">
        <v>410000</v>
      </c>
      <c r="H640" s="7">
        <v>190000</v>
      </c>
      <c r="I640" s="12">
        <f>H640/G640*100</f>
        <v>46.341463414634148</v>
      </c>
      <c r="J640" s="12">
        <f t="shared" si="9"/>
        <v>3.4383326028500676</v>
      </c>
      <c r="K640" s="7">
        <v>380001</v>
      </c>
      <c r="L640" s="7">
        <v>69901</v>
      </c>
      <c r="M640" s="7">
        <f>G640-L640</f>
        <v>340099</v>
      </c>
      <c r="N640" s="7">
        <v>248080</v>
      </c>
      <c r="O640" s="22">
        <f>M640/N640</f>
        <v>1.3709247017091262</v>
      </c>
      <c r="P640" s="27">
        <v>3183</v>
      </c>
      <c r="Q640" s="32">
        <f>M640/P640</f>
        <v>106.84857053094565</v>
      </c>
      <c r="R640" s="37" t="s">
        <v>1427</v>
      </c>
      <c r="S640" s="42">
        <f>ABS(O2406-O640)*100</f>
        <v>3.6537564819784762</v>
      </c>
      <c r="T640" t="s">
        <v>32</v>
      </c>
      <c r="V640" s="7">
        <v>59400</v>
      </c>
      <c r="W640" t="s">
        <v>33</v>
      </c>
      <c r="X640" s="17" t="s">
        <v>34</v>
      </c>
      <c r="Z640" t="s">
        <v>1428</v>
      </c>
      <c r="AA640">
        <v>401</v>
      </c>
      <c r="AB640">
        <v>60</v>
      </c>
    </row>
    <row r="641" spans="1:28" x14ac:dyDescent="0.25">
      <c r="A641" t="s">
        <v>1443</v>
      </c>
      <c r="B641" t="s">
        <v>1444</v>
      </c>
      <c r="C641" s="17">
        <v>44141</v>
      </c>
      <c r="D641" s="7">
        <v>510000</v>
      </c>
      <c r="E641" t="s">
        <v>331</v>
      </c>
      <c r="F641" t="s">
        <v>30</v>
      </c>
      <c r="G641" s="7">
        <v>510000</v>
      </c>
      <c r="H641" s="7">
        <v>265330</v>
      </c>
      <c r="I641" s="12">
        <f>H641/G641*100</f>
        <v>52.02549019607843</v>
      </c>
      <c r="J641" s="12">
        <f t="shared" si="9"/>
        <v>2.2456941785942135</v>
      </c>
      <c r="K641" s="7">
        <v>530658</v>
      </c>
      <c r="L641" s="7">
        <v>98285</v>
      </c>
      <c r="M641" s="7">
        <f>G641-L641</f>
        <v>411715</v>
      </c>
      <c r="N641" s="7">
        <v>561523.375</v>
      </c>
      <c r="O641" s="22">
        <f>M641/N641</f>
        <v>0.73321079465302763</v>
      </c>
      <c r="P641" s="27">
        <v>3381</v>
      </c>
      <c r="Q641" s="32">
        <f>M641/P641</f>
        <v>121.77314404022479</v>
      </c>
      <c r="R641" s="37" t="s">
        <v>1445</v>
      </c>
      <c r="S641" s="42">
        <f>ABS(O2406-O641)*100</f>
        <v>60.117634223631377</v>
      </c>
      <c r="T641" t="s">
        <v>32</v>
      </c>
      <c r="V641" s="7">
        <v>83250</v>
      </c>
      <c r="W641" t="s">
        <v>33</v>
      </c>
      <c r="X641" s="17" t="s">
        <v>34</v>
      </c>
      <c r="Z641" t="s">
        <v>1446</v>
      </c>
      <c r="AA641">
        <v>407</v>
      </c>
      <c r="AB641">
        <v>78</v>
      </c>
    </row>
    <row r="642" spans="1:28" x14ac:dyDescent="0.25">
      <c r="A642" t="s">
        <v>1447</v>
      </c>
      <c r="B642" t="s">
        <v>1448</v>
      </c>
      <c r="C642" s="17">
        <v>44155</v>
      </c>
      <c r="D642" s="7">
        <v>559900</v>
      </c>
      <c r="E642" t="s">
        <v>29</v>
      </c>
      <c r="F642" t="s">
        <v>30</v>
      </c>
      <c r="G642" s="7">
        <v>559900</v>
      </c>
      <c r="H642" s="7">
        <v>268490</v>
      </c>
      <c r="I642" s="12">
        <f>H642/G642*100</f>
        <v>47.953205929630293</v>
      </c>
      <c r="J642" s="12">
        <f t="shared" si="9"/>
        <v>1.8265900878539227</v>
      </c>
      <c r="K642" s="7">
        <v>536983</v>
      </c>
      <c r="L642" s="7">
        <v>96100</v>
      </c>
      <c r="M642" s="7">
        <f>G642-L642</f>
        <v>463800</v>
      </c>
      <c r="N642" s="7">
        <v>572575.3125</v>
      </c>
      <c r="O642" s="22">
        <f>M642/N642</f>
        <v>0.81002444547414887</v>
      </c>
      <c r="P642" s="27">
        <v>3379</v>
      </c>
      <c r="Q642" s="32">
        <f>M642/P642</f>
        <v>137.25954424385912</v>
      </c>
      <c r="R642" s="37" t="s">
        <v>1445</v>
      </c>
      <c r="S642" s="42">
        <f>ABS(O2406-O642)*100</f>
        <v>52.436269141519254</v>
      </c>
      <c r="T642" t="s">
        <v>32</v>
      </c>
      <c r="V642" s="7">
        <v>83250</v>
      </c>
      <c r="W642" t="s">
        <v>33</v>
      </c>
      <c r="X642" s="17" t="s">
        <v>34</v>
      </c>
      <c r="Z642" t="s">
        <v>1446</v>
      </c>
      <c r="AA642">
        <v>407</v>
      </c>
      <c r="AB642">
        <v>78</v>
      </c>
    </row>
    <row r="643" spans="1:28" x14ac:dyDescent="0.25">
      <c r="A643" t="s">
        <v>1449</v>
      </c>
      <c r="B643" t="s">
        <v>1450</v>
      </c>
      <c r="C643" s="17">
        <v>44207</v>
      </c>
      <c r="D643" s="7">
        <v>345000</v>
      </c>
      <c r="E643" t="s">
        <v>29</v>
      </c>
      <c r="F643" t="s">
        <v>30</v>
      </c>
      <c r="G643" s="7">
        <v>345000</v>
      </c>
      <c r="H643" s="7">
        <v>190960</v>
      </c>
      <c r="I643" s="12">
        <f>H643/G643*100</f>
        <v>55.350724637681161</v>
      </c>
      <c r="J643" s="12">
        <f t="shared" ref="J643:J706" si="10">+ABS(I643-$I$2411)</f>
        <v>5.5709286201969448</v>
      </c>
      <c r="K643" s="7">
        <v>381919</v>
      </c>
      <c r="L643" s="7">
        <v>71047</v>
      </c>
      <c r="M643" s="7">
        <f>G643-L643</f>
        <v>273953</v>
      </c>
      <c r="N643" s="7">
        <v>244781.109375</v>
      </c>
      <c r="O643" s="22">
        <f>M643/N643</f>
        <v>1.1191754163525307</v>
      </c>
      <c r="P643" s="27">
        <v>2700</v>
      </c>
      <c r="Q643" s="32">
        <f>M643/P643</f>
        <v>101.46407407407408</v>
      </c>
      <c r="R643" s="37" t="s">
        <v>1395</v>
      </c>
      <c r="S643" s="42">
        <f>ABS(O2406-O643)*100</f>
        <v>21.52117205368107</v>
      </c>
      <c r="T643" t="s">
        <v>32</v>
      </c>
      <c r="V643" s="7">
        <v>63800</v>
      </c>
      <c r="W643" t="s">
        <v>33</v>
      </c>
      <c r="X643" s="17" t="s">
        <v>34</v>
      </c>
      <c r="Z643" t="s">
        <v>1396</v>
      </c>
      <c r="AA643">
        <v>401</v>
      </c>
      <c r="AB643">
        <v>64</v>
      </c>
    </row>
    <row r="644" spans="1:28" x14ac:dyDescent="0.25">
      <c r="A644" t="s">
        <v>1451</v>
      </c>
      <c r="B644" t="s">
        <v>1452</v>
      </c>
      <c r="C644" s="17">
        <v>43958</v>
      </c>
      <c r="D644" s="7">
        <v>365000</v>
      </c>
      <c r="E644" t="s">
        <v>29</v>
      </c>
      <c r="F644" t="s">
        <v>30</v>
      </c>
      <c r="G644" s="7">
        <v>365000</v>
      </c>
      <c r="H644" s="7">
        <v>179660</v>
      </c>
      <c r="I644" s="12">
        <f>H644/G644*100</f>
        <v>49.221917808219182</v>
      </c>
      <c r="J644" s="12">
        <f t="shared" si="10"/>
        <v>0.55787820926503429</v>
      </c>
      <c r="K644" s="7">
        <v>359312</v>
      </c>
      <c r="L644" s="7">
        <v>67837</v>
      </c>
      <c r="M644" s="7">
        <f>G644-L644</f>
        <v>297163</v>
      </c>
      <c r="N644" s="7">
        <v>229507.875</v>
      </c>
      <c r="O644" s="22">
        <f>M644/N644</f>
        <v>1.2947834578660973</v>
      </c>
      <c r="P644" s="27">
        <v>2298</v>
      </c>
      <c r="Q644" s="32">
        <f>M644/P644</f>
        <v>129.31375108790252</v>
      </c>
      <c r="R644" s="37" t="s">
        <v>1395</v>
      </c>
      <c r="S644" s="42">
        <f>ABS(O2406-O644)*100</f>
        <v>3.9603679023244132</v>
      </c>
      <c r="T644" t="s">
        <v>32</v>
      </c>
      <c r="V644" s="7">
        <v>63800</v>
      </c>
      <c r="W644" t="s">
        <v>33</v>
      </c>
      <c r="X644" s="17" t="s">
        <v>34</v>
      </c>
      <c r="Z644" t="s">
        <v>1396</v>
      </c>
      <c r="AA644">
        <v>401</v>
      </c>
      <c r="AB644">
        <v>64</v>
      </c>
    </row>
    <row r="645" spans="1:28" x14ac:dyDescent="0.25">
      <c r="A645" t="s">
        <v>1453</v>
      </c>
      <c r="B645" t="s">
        <v>1454</v>
      </c>
      <c r="C645" s="17">
        <v>44176</v>
      </c>
      <c r="D645" s="7">
        <v>330000</v>
      </c>
      <c r="E645" t="s">
        <v>29</v>
      </c>
      <c r="F645" t="s">
        <v>30</v>
      </c>
      <c r="G645" s="7">
        <v>330000</v>
      </c>
      <c r="H645" s="7">
        <v>153350</v>
      </c>
      <c r="I645" s="12">
        <f>H645/G645*100</f>
        <v>46.469696969696969</v>
      </c>
      <c r="J645" s="12">
        <f t="shared" si="10"/>
        <v>3.3100990477872472</v>
      </c>
      <c r="K645" s="7">
        <v>306708</v>
      </c>
      <c r="L645" s="7">
        <v>76849</v>
      </c>
      <c r="M645" s="7">
        <f>G645-L645</f>
        <v>253151</v>
      </c>
      <c r="N645" s="7">
        <v>180991.34375</v>
      </c>
      <c r="O645" s="22">
        <f>M645/N645</f>
        <v>1.3986912012193953</v>
      </c>
      <c r="P645" s="27">
        <v>2188</v>
      </c>
      <c r="Q645" s="32">
        <f>M645/P645</f>
        <v>115.69972577696527</v>
      </c>
      <c r="R645" s="37" t="s">
        <v>1395</v>
      </c>
      <c r="S645" s="42">
        <f>ABS(O2406-O645)*100</f>
        <v>6.4304064330053867</v>
      </c>
      <c r="T645" t="s">
        <v>32</v>
      </c>
      <c r="V645" s="7">
        <v>63800</v>
      </c>
      <c r="W645" t="s">
        <v>33</v>
      </c>
      <c r="X645" s="17" t="s">
        <v>34</v>
      </c>
      <c r="Z645" t="s">
        <v>1396</v>
      </c>
      <c r="AA645">
        <v>401</v>
      </c>
      <c r="AB645">
        <v>64</v>
      </c>
    </row>
    <row r="646" spans="1:28" x14ac:dyDescent="0.25">
      <c r="A646" t="s">
        <v>1455</v>
      </c>
      <c r="B646" t="s">
        <v>1456</v>
      </c>
      <c r="C646" s="17">
        <v>44148</v>
      </c>
      <c r="D646" s="7">
        <v>311000</v>
      </c>
      <c r="E646" t="s">
        <v>29</v>
      </c>
      <c r="F646" t="s">
        <v>30</v>
      </c>
      <c r="G646" s="7">
        <v>311000</v>
      </c>
      <c r="H646" s="7">
        <v>167150</v>
      </c>
      <c r="I646" s="12">
        <f>H646/G646*100</f>
        <v>53.745980707395503</v>
      </c>
      <c r="J646" s="12">
        <f t="shared" si="10"/>
        <v>3.9661846899112874</v>
      </c>
      <c r="K646" s="7">
        <v>334297</v>
      </c>
      <c r="L646" s="7">
        <v>54573</v>
      </c>
      <c r="M646" s="7">
        <f>G646-L646</f>
        <v>256427</v>
      </c>
      <c r="N646" s="7">
        <v>235062.1875</v>
      </c>
      <c r="O646" s="22">
        <f>M646/N646</f>
        <v>1.0908900437251312</v>
      </c>
      <c r="P646" s="27">
        <v>2842</v>
      </c>
      <c r="Q646" s="32">
        <f>M646/P646</f>
        <v>90.227656579873326</v>
      </c>
      <c r="R646" s="37" t="s">
        <v>1457</v>
      </c>
      <c r="S646" s="42">
        <f>ABS(O2406-O646)*100</f>
        <v>24.34970931642102</v>
      </c>
      <c r="T646" t="s">
        <v>32</v>
      </c>
      <c r="V646" s="7">
        <v>50000</v>
      </c>
      <c r="W646" t="s">
        <v>33</v>
      </c>
      <c r="X646" s="17" t="s">
        <v>34</v>
      </c>
      <c r="Z646" t="s">
        <v>1458</v>
      </c>
      <c r="AA646">
        <v>401</v>
      </c>
      <c r="AB646">
        <v>64</v>
      </c>
    </row>
    <row r="647" spans="1:28" x14ac:dyDescent="0.25">
      <c r="A647" t="s">
        <v>1459</v>
      </c>
      <c r="B647" t="s">
        <v>1460</v>
      </c>
      <c r="C647" s="17">
        <v>43843</v>
      </c>
      <c r="D647" s="7">
        <v>367000</v>
      </c>
      <c r="E647" t="s">
        <v>29</v>
      </c>
      <c r="F647" t="s">
        <v>30</v>
      </c>
      <c r="G647" s="7">
        <v>367000</v>
      </c>
      <c r="H647" s="7">
        <v>180320</v>
      </c>
      <c r="I647" s="12">
        <f>H647/G647*100</f>
        <v>49.133514986376021</v>
      </c>
      <c r="J647" s="12">
        <f t="shared" si="10"/>
        <v>0.64628103110819524</v>
      </c>
      <c r="K647" s="7">
        <v>360648</v>
      </c>
      <c r="L647" s="7">
        <v>61992</v>
      </c>
      <c r="M647" s="7">
        <f>G647-L647</f>
        <v>305008</v>
      </c>
      <c r="N647" s="7">
        <v>368711.125</v>
      </c>
      <c r="O647" s="22">
        <f>M647/N647</f>
        <v>0.82722754839578005</v>
      </c>
      <c r="P647" s="27">
        <v>2617</v>
      </c>
      <c r="Q647" s="32">
        <f>M647/P647</f>
        <v>116.54871990829194</v>
      </c>
      <c r="R647" s="37" t="s">
        <v>1461</v>
      </c>
      <c r="S647" s="42">
        <f>ABS(O2406-O647)*100</f>
        <v>50.715958849356134</v>
      </c>
      <c r="T647" t="s">
        <v>492</v>
      </c>
      <c r="V647" s="7">
        <v>58906</v>
      </c>
      <c r="W647" t="s">
        <v>33</v>
      </c>
      <c r="X647" s="17" t="s">
        <v>34</v>
      </c>
      <c r="Z647" t="s">
        <v>1462</v>
      </c>
      <c r="AA647">
        <v>407</v>
      </c>
      <c r="AB647">
        <v>69</v>
      </c>
    </row>
    <row r="648" spans="1:28" x14ac:dyDescent="0.25">
      <c r="A648" t="s">
        <v>1463</v>
      </c>
      <c r="B648" t="s">
        <v>1464</v>
      </c>
      <c r="C648" s="17">
        <v>43567</v>
      </c>
      <c r="D648" s="7">
        <v>300000</v>
      </c>
      <c r="E648" t="s">
        <v>29</v>
      </c>
      <c r="F648" t="s">
        <v>30</v>
      </c>
      <c r="G648" s="7">
        <v>300000</v>
      </c>
      <c r="H648" s="7">
        <v>150080</v>
      </c>
      <c r="I648" s="12">
        <f>H648/G648*100</f>
        <v>50.026666666666664</v>
      </c>
      <c r="J648" s="12">
        <f t="shared" si="10"/>
        <v>0.24687064918244772</v>
      </c>
      <c r="K648" s="7">
        <v>300156</v>
      </c>
      <c r="L648" s="7">
        <v>61651</v>
      </c>
      <c r="M648" s="7">
        <f>G648-L648</f>
        <v>238349</v>
      </c>
      <c r="N648" s="7">
        <v>294450.625</v>
      </c>
      <c r="O648" s="22">
        <f>M648/N648</f>
        <v>0.80947017857408177</v>
      </c>
      <c r="P648" s="27">
        <v>2120</v>
      </c>
      <c r="Q648" s="32">
        <f>M648/P648</f>
        <v>112.42877358490566</v>
      </c>
      <c r="R648" s="37" t="s">
        <v>1461</v>
      </c>
      <c r="S648" s="42">
        <f>ABS(O2406-O648)*100</f>
        <v>52.491695831525966</v>
      </c>
      <c r="T648" t="s">
        <v>43</v>
      </c>
      <c r="V648" s="7">
        <v>58906</v>
      </c>
      <c r="W648" t="s">
        <v>33</v>
      </c>
      <c r="X648" s="17" t="s">
        <v>34</v>
      </c>
      <c r="Z648" t="s">
        <v>1462</v>
      </c>
      <c r="AA648">
        <v>407</v>
      </c>
      <c r="AB648">
        <v>69</v>
      </c>
    </row>
    <row r="649" spans="1:28" x14ac:dyDescent="0.25">
      <c r="A649" t="s">
        <v>1465</v>
      </c>
      <c r="B649" t="s">
        <v>1466</v>
      </c>
      <c r="C649" s="17">
        <v>43889</v>
      </c>
      <c r="D649" s="7">
        <v>332000</v>
      </c>
      <c r="E649" t="s">
        <v>29</v>
      </c>
      <c r="F649" t="s">
        <v>30</v>
      </c>
      <c r="G649" s="7">
        <v>332000</v>
      </c>
      <c r="H649" s="7">
        <v>173130</v>
      </c>
      <c r="I649" s="12">
        <f>H649/G649*100</f>
        <v>52.147590361445786</v>
      </c>
      <c r="J649" s="12">
        <f t="shared" si="10"/>
        <v>2.3677943439615703</v>
      </c>
      <c r="K649" s="7">
        <v>346255</v>
      </c>
      <c r="L649" s="7">
        <v>67515</v>
      </c>
      <c r="M649" s="7">
        <f>G649-L649</f>
        <v>264485</v>
      </c>
      <c r="N649" s="7">
        <v>222992</v>
      </c>
      <c r="O649" s="22">
        <f>M649/N649</f>
        <v>1.1860739398722824</v>
      </c>
      <c r="P649" s="27">
        <v>2816</v>
      </c>
      <c r="Q649" s="32">
        <f>M649/P649</f>
        <v>93.92223011363636</v>
      </c>
      <c r="R649" s="37" t="s">
        <v>1427</v>
      </c>
      <c r="S649" s="42">
        <f>ABS(O2406-O649)*100</f>
        <v>14.831319701705903</v>
      </c>
      <c r="T649" t="s">
        <v>32</v>
      </c>
      <c r="V649" s="7">
        <v>59400</v>
      </c>
      <c r="W649" t="s">
        <v>33</v>
      </c>
      <c r="X649" s="17" t="s">
        <v>34</v>
      </c>
      <c r="Z649" t="s">
        <v>1428</v>
      </c>
      <c r="AA649">
        <v>401</v>
      </c>
      <c r="AB649">
        <v>60</v>
      </c>
    </row>
    <row r="650" spans="1:28" x14ac:dyDescent="0.25">
      <c r="A650" t="s">
        <v>1467</v>
      </c>
      <c r="B650" t="s">
        <v>1468</v>
      </c>
      <c r="C650" s="17">
        <v>43658</v>
      </c>
      <c r="D650" s="7">
        <v>335000</v>
      </c>
      <c r="E650" t="s">
        <v>29</v>
      </c>
      <c r="F650" t="s">
        <v>30</v>
      </c>
      <c r="G650" s="7">
        <v>335000</v>
      </c>
      <c r="H650" s="7">
        <v>162970</v>
      </c>
      <c r="I650" s="12">
        <f>H650/G650*100</f>
        <v>48.647761194029847</v>
      </c>
      <c r="J650" s="12">
        <f t="shared" si="10"/>
        <v>1.1320348234543687</v>
      </c>
      <c r="K650" s="7">
        <v>325948</v>
      </c>
      <c r="L650" s="7">
        <v>60737</v>
      </c>
      <c r="M650" s="7">
        <f>G650-L650</f>
        <v>274263</v>
      </c>
      <c r="N650" s="7">
        <v>192181.890625</v>
      </c>
      <c r="O650" s="22">
        <f>M650/N650</f>
        <v>1.4271011649852219</v>
      </c>
      <c r="P650" s="27">
        <v>2620</v>
      </c>
      <c r="Q650" s="32">
        <f>M650/P650</f>
        <v>104.68053435114504</v>
      </c>
      <c r="R650" s="37" t="s">
        <v>1469</v>
      </c>
      <c r="S650" s="42">
        <f>ABS(O2406-O650)*100</f>
        <v>9.2714028095880465</v>
      </c>
      <c r="T650" t="s">
        <v>32</v>
      </c>
      <c r="V650" s="7">
        <v>51750</v>
      </c>
      <c r="W650" t="s">
        <v>33</v>
      </c>
      <c r="X650" s="17" t="s">
        <v>34</v>
      </c>
      <c r="Z650" t="s">
        <v>1470</v>
      </c>
      <c r="AA650">
        <v>401</v>
      </c>
      <c r="AB650">
        <v>60</v>
      </c>
    </row>
    <row r="651" spans="1:28" x14ac:dyDescent="0.25">
      <c r="A651" t="s">
        <v>1471</v>
      </c>
      <c r="B651" t="s">
        <v>1472</v>
      </c>
      <c r="C651" s="17">
        <v>43840</v>
      </c>
      <c r="D651" s="7">
        <v>265000</v>
      </c>
      <c r="E651" t="s">
        <v>29</v>
      </c>
      <c r="F651" t="s">
        <v>30</v>
      </c>
      <c r="G651" s="7">
        <v>265000</v>
      </c>
      <c r="H651" s="7">
        <v>135890</v>
      </c>
      <c r="I651" s="12">
        <f>H651/G651*100</f>
        <v>51.279245283018874</v>
      </c>
      <c r="J651" s="12">
        <f t="shared" si="10"/>
        <v>1.4994492655346576</v>
      </c>
      <c r="K651" s="7">
        <v>271786</v>
      </c>
      <c r="L651" s="7">
        <v>57326</v>
      </c>
      <c r="M651" s="7">
        <f>G651-L651</f>
        <v>207674</v>
      </c>
      <c r="N651" s="7">
        <v>155405.796875</v>
      </c>
      <c r="O651" s="22">
        <f>M651/N651</f>
        <v>1.3363336772246772</v>
      </c>
      <c r="P651" s="27">
        <v>1680</v>
      </c>
      <c r="Q651" s="32">
        <f>M651/P651</f>
        <v>123.61547619047619</v>
      </c>
      <c r="R651" s="37" t="s">
        <v>1469</v>
      </c>
      <c r="S651" s="42">
        <f>ABS(O2406-O651)*100</f>
        <v>0.19465403353358113</v>
      </c>
      <c r="T651" t="s">
        <v>32</v>
      </c>
      <c r="V651" s="7">
        <v>51750</v>
      </c>
      <c r="W651" t="s">
        <v>33</v>
      </c>
      <c r="X651" s="17" t="s">
        <v>34</v>
      </c>
      <c r="Z651" t="s">
        <v>1470</v>
      </c>
      <c r="AA651">
        <v>401</v>
      </c>
      <c r="AB651">
        <v>64</v>
      </c>
    </row>
    <row r="652" spans="1:28" x14ac:dyDescent="0.25">
      <c r="A652" t="s">
        <v>1473</v>
      </c>
      <c r="B652" t="s">
        <v>1474</v>
      </c>
      <c r="C652" s="17">
        <v>44012</v>
      </c>
      <c r="D652" s="7">
        <v>331900</v>
      </c>
      <c r="E652" t="s">
        <v>29</v>
      </c>
      <c r="F652" t="s">
        <v>30</v>
      </c>
      <c r="G652" s="7">
        <v>331900</v>
      </c>
      <c r="H652" s="7">
        <v>171500</v>
      </c>
      <c r="I652" s="12">
        <f>H652/G652*100</f>
        <v>51.672190418800845</v>
      </c>
      <c r="J652" s="12">
        <f t="shared" si="10"/>
        <v>1.8923944013166292</v>
      </c>
      <c r="K652" s="7">
        <v>342999</v>
      </c>
      <c r="L652" s="7">
        <v>61732</v>
      </c>
      <c r="M652" s="7">
        <f>G652-L652</f>
        <v>270168</v>
      </c>
      <c r="N652" s="7">
        <v>203816.671875</v>
      </c>
      <c r="O652" s="22">
        <f>M652/N652</f>
        <v>1.3255441643443822</v>
      </c>
      <c r="P652" s="27">
        <v>2686</v>
      </c>
      <c r="Q652" s="32">
        <f>M652/P652</f>
        <v>100.5837676842889</v>
      </c>
      <c r="R652" s="37" t="s">
        <v>1469</v>
      </c>
      <c r="S652" s="42">
        <f>ABS(O2406-O652)*100</f>
        <v>0.88429725449592489</v>
      </c>
      <c r="T652" t="s">
        <v>32</v>
      </c>
      <c r="V652" s="7">
        <v>51750</v>
      </c>
      <c r="W652" t="s">
        <v>33</v>
      </c>
      <c r="X652" s="17" t="s">
        <v>34</v>
      </c>
      <c r="Z652" t="s">
        <v>1470</v>
      </c>
      <c r="AA652">
        <v>401</v>
      </c>
      <c r="AB652">
        <v>60</v>
      </c>
    </row>
    <row r="653" spans="1:28" x14ac:dyDescent="0.25">
      <c r="A653" t="s">
        <v>1475</v>
      </c>
      <c r="B653" t="s">
        <v>1476</v>
      </c>
      <c r="C653" s="17">
        <v>43704</v>
      </c>
      <c r="D653" s="7">
        <v>290000</v>
      </c>
      <c r="E653" t="s">
        <v>29</v>
      </c>
      <c r="F653" t="s">
        <v>30</v>
      </c>
      <c r="G653" s="7">
        <v>290000</v>
      </c>
      <c r="H653" s="7">
        <v>149260</v>
      </c>
      <c r="I653" s="12">
        <f>H653/G653*100</f>
        <v>51.468965517241386</v>
      </c>
      <c r="J653" s="12">
        <f t="shared" si="10"/>
        <v>1.6891694997571705</v>
      </c>
      <c r="K653" s="7">
        <v>298519</v>
      </c>
      <c r="L653" s="7">
        <v>64921</v>
      </c>
      <c r="M653" s="7">
        <f>G653-L653</f>
        <v>225079</v>
      </c>
      <c r="N653" s="7">
        <v>169273.90625</v>
      </c>
      <c r="O653" s="22">
        <f>M653/N653</f>
        <v>1.3296733382378596</v>
      </c>
      <c r="P653" s="27">
        <v>2440</v>
      </c>
      <c r="Q653" s="32">
        <f>M653/P653</f>
        <v>92.245491803278682</v>
      </c>
      <c r="R653" s="37" t="s">
        <v>1469</v>
      </c>
      <c r="S653" s="42">
        <f>ABS(O2406-O653)*100</f>
        <v>0.47137986514818042</v>
      </c>
      <c r="T653" t="s">
        <v>32</v>
      </c>
      <c r="V653" s="7">
        <v>57500</v>
      </c>
      <c r="W653" t="s">
        <v>33</v>
      </c>
      <c r="X653" s="17" t="s">
        <v>34</v>
      </c>
      <c r="Z653" t="s">
        <v>1470</v>
      </c>
      <c r="AA653">
        <v>401</v>
      </c>
      <c r="AB653">
        <v>60</v>
      </c>
    </row>
    <row r="654" spans="1:28" x14ac:dyDescent="0.25">
      <c r="A654" t="s">
        <v>1477</v>
      </c>
      <c r="B654" t="s">
        <v>1478</v>
      </c>
      <c r="C654" s="17">
        <v>44091</v>
      </c>
      <c r="D654" s="7">
        <v>596000</v>
      </c>
      <c r="E654" t="s">
        <v>29</v>
      </c>
      <c r="F654" t="s">
        <v>30</v>
      </c>
      <c r="G654" s="7">
        <v>596000</v>
      </c>
      <c r="H654" s="7">
        <v>277010</v>
      </c>
      <c r="I654" s="12">
        <f>H654/G654*100</f>
        <v>46.478187919463089</v>
      </c>
      <c r="J654" s="12">
        <f t="shared" si="10"/>
        <v>3.3016080980211271</v>
      </c>
      <c r="K654" s="7">
        <v>554011</v>
      </c>
      <c r="L654" s="7">
        <v>145070</v>
      </c>
      <c r="M654" s="7">
        <f>G654-L654</f>
        <v>450930</v>
      </c>
      <c r="N654" s="7">
        <v>659582.25</v>
      </c>
      <c r="O654" s="22">
        <f>M654/N654</f>
        <v>0.68365999843082492</v>
      </c>
      <c r="P654" s="27">
        <v>3904</v>
      </c>
      <c r="Q654" s="32">
        <f>M654/P654</f>
        <v>115.50461065573771</v>
      </c>
      <c r="R654" s="37" t="s">
        <v>1411</v>
      </c>
      <c r="S654" s="42">
        <f>ABS(O2406-O654)*100</f>
        <v>65.072713845851652</v>
      </c>
      <c r="T654" t="s">
        <v>32</v>
      </c>
      <c r="V654" s="7">
        <v>120000</v>
      </c>
      <c r="W654" t="s">
        <v>33</v>
      </c>
      <c r="X654" s="17" t="s">
        <v>34</v>
      </c>
      <c r="Z654" t="s">
        <v>1412</v>
      </c>
      <c r="AA654">
        <v>407</v>
      </c>
      <c r="AB654">
        <v>78</v>
      </c>
    </row>
    <row r="655" spans="1:28" x14ac:dyDescent="0.25">
      <c r="A655" t="s">
        <v>1479</v>
      </c>
      <c r="B655" t="s">
        <v>1480</v>
      </c>
      <c r="C655" s="17">
        <v>43676</v>
      </c>
      <c r="D655" s="7">
        <v>260000</v>
      </c>
      <c r="E655" t="s">
        <v>29</v>
      </c>
      <c r="F655" t="s">
        <v>30</v>
      </c>
      <c r="G655" s="7">
        <v>260000</v>
      </c>
      <c r="H655" s="7">
        <v>114220</v>
      </c>
      <c r="I655" s="12">
        <f>H655/G655*100</f>
        <v>43.930769230769229</v>
      </c>
      <c r="J655" s="12">
        <f t="shared" si="10"/>
        <v>5.8490267867149868</v>
      </c>
      <c r="K655" s="7">
        <v>228446</v>
      </c>
      <c r="L655" s="7">
        <v>45984</v>
      </c>
      <c r="M655" s="7">
        <f>G655-L655</f>
        <v>214016</v>
      </c>
      <c r="N655" s="7">
        <v>101367.78125</v>
      </c>
      <c r="O655" s="22">
        <f>M655/N655</f>
        <v>2.1112822768822319</v>
      </c>
      <c r="P655" s="27">
        <v>1718</v>
      </c>
      <c r="Q655" s="32">
        <f>M655/P655</f>
        <v>124.57275902211875</v>
      </c>
      <c r="R655" s="37" t="s">
        <v>1481</v>
      </c>
      <c r="S655" s="42">
        <f>ABS(O2406-O655)*100</f>
        <v>77.689513999289048</v>
      </c>
      <c r="T655" t="s">
        <v>43</v>
      </c>
      <c r="V655" s="7">
        <v>45000</v>
      </c>
      <c r="W655" t="s">
        <v>33</v>
      </c>
      <c r="X655" s="17" t="s">
        <v>34</v>
      </c>
      <c r="Z655" t="s">
        <v>1482</v>
      </c>
      <c r="AA655">
        <v>401</v>
      </c>
      <c r="AB655">
        <v>45</v>
      </c>
    </row>
    <row r="656" spans="1:28" x14ac:dyDescent="0.25">
      <c r="A656" t="s">
        <v>1483</v>
      </c>
      <c r="B656" t="s">
        <v>1484</v>
      </c>
      <c r="C656" s="17">
        <v>44096</v>
      </c>
      <c r="D656" s="7">
        <v>465000</v>
      </c>
      <c r="E656" t="s">
        <v>29</v>
      </c>
      <c r="F656" t="s">
        <v>30</v>
      </c>
      <c r="G656" s="7">
        <v>465000</v>
      </c>
      <c r="H656" s="7">
        <v>262960</v>
      </c>
      <c r="I656" s="12">
        <f>H656/G656*100</f>
        <v>56.550537634408606</v>
      </c>
      <c r="J656" s="12">
        <f t="shared" si="10"/>
        <v>6.7707416169243899</v>
      </c>
      <c r="K656" s="7">
        <v>525926</v>
      </c>
      <c r="L656" s="7">
        <v>101467</v>
      </c>
      <c r="M656" s="7">
        <f>G656-L656</f>
        <v>363533</v>
      </c>
      <c r="N656" s="7">
        <v>487883.90625</v>
      </c>
      <c r="O656" s="22">
        <f>M656/N656</f>
        <v>0.74512193442535801</v>
      </c>
      <c r="P656" s="27">
        <v>3131</v>
      </c>
      <c r="Q656" s="32">
        <f>M656/P656</f>
        <v>116.10763334397956</v>
      </c>
      <c r="R656" s="37" t="s">
        <v>1485</v>
      </c>
      <c r="S656" s="42">
        <f>ABS(O2406-O656)*100</f>
        <v>58.92652024639834</v>
      </c>
      <c r="T656" t="s">
        <v>32</v>
      </c>
      <c r="V656" s="7">
        <v>81950</v>
      </c>
      <c r="W656" t="s">
        <v>33</v>
      </c>
      <c r="X656" s="17" t="s">
        <v>34</v>
      </c>
      <c r="Z656" t="s">
        <v>1486</v>
      </c>
      <c r="AA656">
        <v>401</v>
      </c>
      <c r="AB656">
        <v>75</v>
      </c>
    </row>
    <row r="657" spans="1:28" x14ac:dyDescent="0.25">
      <c r="A657" t="s">
        <v>1487</v>
      </c>
      <c r="B657" t="s">
        <v>1488</v>
      </c>
      <c r="C657" s="17">
        <v>43706</v>
      </c>
      <c r="D657" s="7">
        <v>419000</v>
      </c>
      <c r="E657" t="s">
        <v>29</v>
      </c>
      <c r="F657" t="s">
        <v>30</v>
      </c>
      <c r="G657" s="7">
        <v>419000</v>
      </c>
      <c r="H657" s="7">
        <v>217790</v>
      </c>
      <c r="I657" s="12">
        <f>H657/G657*100</f>
        <v>51.978520286396176</v>
      </c>
      <c r="J657" s="12">
        <f t="shared" si="10"/>
        <v>2.1987242689119597</v>
      </c>
      <c r="K657" s="7">
        <v>435580</v>
      </c>
      <c r="L657" s="7">
        <v>74317</v>
      </c>
      <c r="M657" s="7">
        <f>G657-L657</f>
        <v>344683</v>
      </c>
      <c r="N657" s="7">
        <v>380276.84375</v>
      </c>
      <c r="O657" s="22">
        <f>M657/N657</f>
        <v>0.90640018098656583</v>
      </c>
      <c r="P657" s="27">
        <v>2782</v>
      </c>
      <c r="Q657" s="32">
        <f>M657/P657</f>
        <v>123.89755571531272</v>
      </c>
      <c r="R657" s="37" t="s">
        <v>1489</v>
      </c>
      <c r="S657" s="42">
        <f>ABS(O2406-O657)*100</f>
        <v>42.798695590277561</v>
      </c>
      <c r="T657" t="s">
        <v>32</v>
      </c>
      <c r="V657" s="7">
        <v>68023</v>
      </c>
      <c r="W657" t="s">
        <v>33</v>
      </c>
      <c r="X657" s="17" t="s">
        <v>34</v>
      </c>
      <c r="Z657" t="s">
        <v>1490</v>
      </c>
      <c r="AA657">
        <v>407</v>
      </c>
      <c r="AB657">
        <v>74</v>
      </c>
    </row>
    <row r="658" spans="1:28" x14ac:dyDescent="0.25">
      <c r="A658" t="s">
        <v>1491</v>
      </c>
      <c r="B658" t="s">
        <v>1492</v>
      </c>
      <c r="C658" s="17">
        <v>44252</v>
      </c>
      <c r="D658" s="7">
        <v>345000</v>
      </c>
      <c r="E658" t="s">
        <v>29</v>
      </c>
      <c r="F658" t="s">
        <v>30</v>
      </c>
      <c r="G658" s="7">
        <v>345000</v>
      </c>
      <c r="H658" s="7">
        <v>170440</v>
      </c>
      <c r="I658" s="12">
        <f>H658/G658*100</f>
        <v>49.402898550724636</v>
      </c>
      <c r="J658" s="12">
        <f t="shared" si="10"/>
        <v>0.37689746675957991</v>
      </c>
      <c r="K658" s="7">
        <v>340887</v>
      </c>
      <c r="L658" s="7">
        <v>61839</v>
      </c>
      <c r="M658" s="7">
        <f>G658-L658</f>
        <v>283161</v>
      </c>
      <c r="N658" s="7">
        <v>202208.703125</v>
      </c>
      <c r="O658" s="22">
        <f>M658/N658</f>
        <v>1.4003403197979933</v>
      </c>
      <c r="P658" s="27">
        <v>2646</v>
      </c>
      <c r="Q658" s="32">
        <f>M658/P658</f>
        <v>107.01473922902494</v>
      </c>
      <c r="R658" s="37" t="s">
        <v>1469</v>
      </c>
      <c r="S658" s="42">
        <f>ABS(O2406-O658)*100</f>
        <v>6.5953182908651931</v>
      </c>
      <c r="T658" t="s">
        <v>32</v>
      </c>
      <c r="V658" s="7">
        <v>51750</v>
      </c>
      <c r="W658" t="s">
        <v>33</v>
      </c>
      <c r="X658" s="17" t="s">
        <v>34</v>
      </c>
      <c r="Z658" t="s">
        <v>1470</v>
      </c>
      <c r="AA658">
        <v>401</v>
      </c>
      <c r="AB658">
        <v>60</v>
      </c>
    </row>
    <row r="659" spans="1:28" x14ac:dyDescent="0.25">
      <c r="A659" t="s">
        <v>1493</v>
      </c>
      <c r="B659" t="s">
        <v>1494</v>
      </c>
      <c r="C659" s="17">
        <v>43826</v>
      </c>
      <c r="D659" s="7">
        <v>339900</v>
      </c>
      <c r="E659" t="s">
        <v>29</v>
      </c>
      <c r="F659" t="s">
        <v>30</v>
      </c>
      <c r="G659" s="7">
        <v>339900</v>
      </c>
      <c r="H659" s="7">
        <v>186370</v>
      </c>
      <c r="I659" s="12">
        <f>H659/G659*100</f>
        <v>54.830832597822891</v>
      </c>
      <c r="J659" s="12">
        <f t="shared" si="10"/>
        <v>5.0510365803386748</v>
      </c>
      <c r="K659" s="7">
        <v>372736</v>
      </c>
      <c r="L659" s="7">
        <v>61917</v>
      </c>
      <c r="M659" s="7">
        <f>G659-L659</f>
        <v>277983</v>
      </c>
      <c r="N659" s="7">
        <v>225231.15625</v>
      </c>
      <c r="O659" s="22">
        <f>M659/N659</f>
        <v>1.234212018569256</v>
      </c>
      <c r="P659" s="27">
        <v>2899</v>
      </c>
      <c r="Q659" s="32">
        <f>M659/P659</f>
        <v>95.889272162814763</v>
      </c>
      <c r="R659" s="37" t="s">
        <v>1469</v>
      </c>
      <c r="S659" s="42">
        <f>ABS(O2406-O659)*100</f>
        <v>10.017511832008541</v>
      </c>
      <c r="T659" t="s">
        <v>32</v>
      </c>
      <c r="V659" s="7">
        <v>57500</v>
      </c>
      <c r="W659" t="s">
        <v>33</v>
      </c>
      <c r="X659" s="17" t="s">
        <v>34</v>
      </c>
      <c r="Z659" t="s">
        <v>1470</v>
      </c>
      <c r="AA659">
        <v>401</v>
      </c>
      <c r="AB659">
        <v>60</v>
      </c>
    </row>
    <row r="660" spans="1:28" x14ac:dyDescent="0.25">
      <c r="A660" t="s">
        <v>1495</v>
      </c>
      <c r="B660" t="s">
        <v>1496</v>
      </c>
      <c r="C660" s="17">
        <v>43728</v>
      </c>
      <c r="D660" s="7">
        <v>275000</v>
      </c>
      <c r="E660" t="s">
        <v>29</v>
      </c>
      <c r="F660" t="s">
        <v>30</v>
      </c>
      <c r="G660" s="7">
        <v>275000</v>
      </c>
      <c r="H660" s="7">
        <v>170190</v>
      </c>
      <c r="I660" s="12">
        <f>H660/G660*100</f>
        <v>61.887272727272723</v>
      </c>
      <c r="J660" s="12">
        <f t="shared" si="10"/>
        <v>12.107476709788507</v>
      </c>
      <c r="K660" s="7">
        <v>340385</v>
      </c>
      <c r="L660" s="7">
        <v>70776</v>
      </c>
      <c r="M660" s="7">
        <f>G660-L660</f>
        <v>204224</v>
      </c>
      <c r="N660" s="7">
        <v>195368.84375</v>
      </c>
      <c r="O660" s="22">
        <f>M660/N660</f>
        <v>1.0453253245503737</v>
      </c>
      <c r="P660" s="27">
        <v>2686</v>
      </c>
      <c r="Q660" s="32">
        <f>M660/P660</f>
        <v>76.032762472077437</v>
      </c>
      <c r="R660" s="37" t="s">
        <v>1469</v>
      </c>
      <c r="S660" s="42">
        <f>ABS(O2406-O660)*100</f>
        <v>28.906181233896767</v>
      </c>
      <c r="T660" t="s">
        <v>32</v>
      </c>
      <c r="V660" s="7">
        <v>57500</v>
      </c>
      <c r="W660" t="s">
        <v>33</v>
      </c>
      <c r="X660" s="17" t="s">
        <v>34</v>
      </c>
      <c r="Z660" t="s">
        <v>1470</v>
      </c>
      <c r="AA660">
        <v>401</v>
      </c>
      <c r="AB660">
        <v>60</v>
      </c>
    </row>
    <row r="661" spans="1:28" x14ac:dyDescent="0.25">
      <c r="A661" t="s">
        <v>1497</v>
      </c>
      <c r="B661" t="s">
        <v>1498</v>
      </c>
      <c r="C661" s="17">
        <v>43909</v>
      </c>
      <c r="D661" s="7">
        <v>324900</v>
      </c>
      <c r="E661" t="s">
        <v>29</v>
      </c>
      <c r="F661" t="s">
        <v>30</v>
      </c>
      <c r="G661" s="7">
        <v>324900</v>
      </c>
      <c r="H661" s="7">
        <v>160310</v>
      </c>
      <c r="I661" s="12">
        <f>H661/G661*100</f>
        <v>49.341335795629426</v>
      </c>
      <c r="J661" s="12">
        <f t="shared" si="10"/>
        <v>0.43846022185478972</v>
      </c>
      <c r="K661" s="7">
        <v>320612</v>
      </c>
      <c r="L661" s="7">
        <v>67953</v>
      </c>
      <c r="M661" s="7">
        <f>G661-L661</f>
        <v>256947</v>
      </c>
      <c r="N661" s="7">
        <v>183086.234375</v>
      </c>
      <c r="O661" s="22">
        <f>M661/N661</f>
        <v>1.4034206387888084</v>
      </c>
      <c r="P661" s="27">
        <v>2440</v>
      </c>
      <c r="Q661" s="32">
        <f>M661/P661</f>
        <v>105.3061475409836</v>
      </c>
      <c r="R661" s="37" t="s">
        <v>1469</v>
      </c>
      <c r="S661" s="42">
        <f>ABS(O2406-O661)*100</f>
        <v>6.9033501899466998</v>
      </c>
      <c r="T661" t="s">
        <v>32</v>
      </c>
      <c r="V661" s="7">
        <v>57500</v>
      </c>
      <c r="W661" t="s">
        <v>33</v>
      </c>
      <c r="X661" s="17" t="s">
        <v>34</v>
      </c>
      <c r="Z661" t="s">
        <v>1470</v>
      </c>
      <c r="AA661">
        <v>401</v>
      </c>
      <c r="AB661">
        <v>60</v>
      </c>
    </row>
    <row r="662" spans="1:28" x14ac:dyDescent="0.25">
      <c r="A662" t="s">
        <v>1499</v>
      </c>
      <c r="B662" t="s">
        <v>1500</v>
      </c>
      <c r="C662" s="17">
        <v>43656</v>
      </c>
      <c r="D662" s="7">
        <v>359900</v>
      </c>
      <c r="E662" t="s">
        <v>29</v>
      </c>
      <c r="F662" t="s">
        <v>30</v>
      </c>
      <c r="G662" s="7">
        <v>359900</v>
      </c>
      <c r="H662" s="7">
        <v>169530</v>
      </c>
      <c r="I662" s="12">
        <f>H662/G662*100</f>
        <v>47.104751319811058</v>
      </c>
      <c r="J662" s="12">
        <f t="shared" si="10"/>
        <v>2.6750446976731581</v>
      </c>
      <c r="K662" s="7">
        <v>339052</v>
      </c>
      <c r="L662" s="7">
        <v>71492</v>
      </c>
      <c r="M662" s="7">
        <f>G662-L662</f>
        <v>288408</v>
      </c>
      <c r="N662" s="7">
        <v>193884.0625</v>
      </c>
      <c r="O662" s="22">
        <f>M662/N662</f>
        <v>1.4875281458474701</v>
      </c>
      <c r="P662" s="27">
        <v>2708</v>
      </c>
      <c r="Q662" s="32">
        <f>M662/P662</f>
        <v>106.50221565731167</v>
      </c>
      <c r="R662" s="37" t="s">
        <v>1469</v>
      </c>
      <c r="S662" s="42">
        <f>ABS(O2406-O662)*100</f>
        <v>15.314100895812865</v>
      </c>
      <c r="T662" t="s">
        <v>32</v>
      </c>
      <c r="V662" s="7">
        <v>57500</v>
      </c>
      <c r="W662" t="s">
        <v>33</v>
      </c>
      <c r="X662" s="17" t="s">
        <v>34</v>
      </c>
      <c r="Z662" t="s">
        <v>1470</v>
      </c>
      <c r="AA662">
        <v>401</v>
      </c>
      <c r="AB662">
        <v>60</v>
      </c>
    </row>
    <row r="663" spans="1:28" x14ac:dyDescent="0.25">
      <c r="A663" t="s">
        <v>1501</v>
      </c>
      <c r="B663" t="s">
        <v>1502</v>
      </c>
      <c r="C663" s="17">
        <v>43895</v>
      </c>
      <c r="D663" s="7">
        <v>272500</v>
      </c>
      <c r="E663" t="s">
        <v>29</v>
      </c>
      <c r="F663" t="s">
        <v>30</v>
      </c>
      <c r="G663" s="7">
        <v>272500</v>
      </c>
      <c r="H663" s="7">
        <v>141780</v>
      </c>
      <c r="I663" s="12">
        <f>H663/G663*100</f>
        <v>52.02935779816513</v>
      </c>
      <c r="J663" s="12">
        <f t="shared" si="10"/>
        <v>2.2495617806809136</v>
      </c>
      <c r="K663" s="7">
        <v>283563</v>
      </c>
      <c r="L663" s="7">
        <v>60660</v>
      </c>
      <c r="M663" s="7">
        <f>G663-L663</f>
        <v>211840</v>
      </c>
      <c r="N663" s="7">
        <v>161523.90625</v>
      </c>
      <c r="O663" s="22">
        <f>M663/N663</f>
        <v>1.311508648584333</v>
      </c>
      <c r="P663" s="27">
        <v>2050</v>
      </c>
      <c r="Q663" s="32">
        <f>M663/P663</f>
        <v>103.33658536585367</v>
      </c>
      <c r="R663" s="37" t="s">
        <v>1469</v>
      </c>
      <c r="S663" s="42">
        <f>ABS(O2406-O663)*100</f>
        <v>2.2878488305008382</v>
      </c>
      <c r="T663" t="s">
        <v>32</v>
      </c>
      <c r="V663" s="7">
        <v>51750</v>
      </c>
      <c r="W663" t="s">
        <v>33</v>
      </c>
      <c r="X663" s="17" t="s">
        <v>34</v>
      </c>
      <c r="Z663" t="s">
        <v>1470</v>
      </c>
      <c r="AA663">
        <v>401</v>
      </c>
      <c r="AB663">
        <v>60</v>
      </c>
    </row>
    <row r="664" spans="1:28" x14ac:dyDescent="0.25">
      <c r="A664" t="s">
        <v>1503</v>
      </c>
      <c r="B664" t="s">
        <v>1504</v>
      </c>
      <c r="C664" s="17">
        <v>43895</v>
      </c>
      <c r="D664" s="7">
        <v>280000</v>
      </c>
      <c r="E664" t="s">
        <v>29</v>
      </c>
      <c r="F664" t="s">
        <v>30</v>
      </c>
      <c r="G664" s="7">
        <v>280000</v>
      </c>
      <c r="H664" s="7">
        <v>146670</v>
      </c>
      <c r="I664" s="12">
        <f>H664/G664*100</f>
        <v>52.382142857142853</v>
      </c>
      <c r="J664" s="12">
        <f t="shared" si="10"/>
        <v>2.6023468396586367</v>
      </c>
      <c r="K664" s="7">
        <v>293334</v>
      </c>
      <c r="L664" s="7">
        <v>57326</v>
      </c>
      <c r="M664" s="7">
        <f>G664-L664</f>
        <v>222674</v>
      </c>
      <c r="N664" s="7">
        <v>171020.296875</v>
      </c>
      <c r="O664" s="22">
        <f>M664/N664</f>
        <v>1.3020325895162845</v>
      </c>
      <c r="P664" s="27">
        <v>2040</v>
      </c>
      <c r="Q664" s="32">
        <f>M664/P664</f>
        <v>109.15392156862745</v>
      </c>
      <c r="R664" s="37" t="s">
        <v>1469</v>
      </c>
      <c r="S664" s="42">
        <f>ABS(O2406-O664)*100</f>
        <v>3.2354547373056874</v>
      </c>
      <c r="T664" t="s">
        <v>32</v>
      </c>
      <c r="V664" s="7">
        <v>51750</v>
      </c>
      <c r="W664" t="s">
        <v>33</v>
      </c>
      <c r="X664" s="17" t="s">
        <v>34</v>
      </c>
      <c r="Z664" t="s">
        <v>1470</v>
      </c>
      <c r="AA664">
        <v>401</v>
      </c>
      <c r="AB664">
        <v>60</v>
      </c>
    </row>
    <row r="665" spans="1:28" x14ac:dyDescent="0.25">
      <c r="A665" t="s">
        <v>1505</v>
      </c>
      <c r="B665" t="s">
        <v>1506</v>
      </c>
      <c r="C665" s="17">
        <v>44050</v>
      </c>
      <c r="D665" s="7">
        <v>325000</v>
      </c>
      <c r="E665" t="s">
        <v>29</v>
      </c>
      <c r="F665" t="s">
        <v>30</v>
      </c>
      <c r="G665" s="7">
        <v>325000</v>
      </c>
      <c r="H665" s="7">
        <v>146120</v>
      </c>
      <c r="I665" s="12">
        <f>H665/G665*100</f>
        <v>44.96</v>
      </c>
      <c r="J665" s="12">
        <f t="shared" si="10"/>
        <v>4.8197960174842152</v>
      </c>
      <c r="K665" s="7">
        <v>292238</v>
      </c>
      <c r="L665" s="7">
        <v>63248</v>
      </c>
      <c r="M665" s="7">
        <f>G665-L665</f>
        <v>261752</v>
      </c>
      <c r="N665" s="7">
        <v>165934.78125</v>
      </c>
      <c r="O665" s="22">
        <f>M665/N665</f>
        <v>1.5774390277204164</v>
      </c>
      <c r="P665" s="27">
        <v>2062</v>
      </c>
      <c r="Q665" s="32">
        <f>M665/P665</f>
        <v>126.94083414161008</v>
      </c>
      <c r="R665" s="37" t="s">
        <v>1469</v>
      </c>
      <c r="S665" s="42">
        <f>ABS(O2406-O665)*100</f>
        <v>24.305189083107503</v>
      </c>
      <c r="T665" t="s">
        <v>32</v>
      </c>
      <c r="V665" s="7">
        <v>51750</v>
      </c>
      <c r="W665" t="s">
        <v>33</v>
      </c>
      <c r="X665" s="17" t="s">
        <v>34</v>
      </c>
      <c r="Z665" t="s">
        <v>1470</v>
      </c>
      <c r="AA665">
        <v>401</v>
      </c>
      <c r="AB665">
        <v>60</v>
      </c>
    </row>
    <row r="666" spans="1:28" x14ac:dyDescent="0.25">
      <c r="A666" t="s">
        <v>1507</v>
      </c>
      <c r="B666" t="s">
        <v>1508</v>
      </c>
      <c r="C666" s="17">
        <v>43640</v>
      </c>
      <c r="D666" s="7">
        <v>307000</v>
      </c>
      <c r="E666" t="s">
        <v>29</v>
      </c>
      <c r="F666" t="s">
        <v>30</v>
      </c>
      <c r="G666" s="7">
        <v>307000</v>
      </c>
      <c r="H666" s="7">
        <v>146850</v>
      </c>
      <c r="I666" s="12">
        <f>H666/G666*100</f>
        <v>47.833876221498372</v>
      </c>
      <c r="J666" s="12">
        <f t="shared" si="10"/>
        <v>1.9459197959858443</v>
      </c>
      <c r="K666" s="7">
        <v>293700</v>
      </c>
      <c r="L666" s="7">
        <v>60168</v>
      </c>
      <c r="M666" s="7">
        <f>G666-L666</f>
        <v>246832</v>
      </c>
      <c r="N666" s="7">
        <v>169226.09375</v>
      </c>
      <c r="O666" s="22">
        <f>M666/N666</f>
        <v>1.4585930250487744</v>
      </c>
      <c r="P666" s="27">
        <v>2104</v>
      </c>
      <c r="Q666" s="32">
        <f>M666/P666</f>
        <v>117.31558935361217</v>
      </c>
      <c r="R666" s="37" t="s">
        <v>1469</v>
      </c>
      <c r="S666" s="42">
        <f>ABS(O2406-O666)*100</f>
        <v>12.420588815943301</v>
      </c>
      <c r="T666" t="s">
        <v>32</v>
      </c>
      <c r="V666" s="7">
        <v>51750</v>
      </c>
      <c r="W666" t="s">
        <v>33</v>
      </c>
      <c r="X666" s="17" t="s">
        <v>34</v>
      </c>
      <c r="Z666" t="s">
        <v>1470</v>
      </c>
      <c r="AA666">
        <v>401</v>
      </c>
      <c r="AB666">
        <v>60</v>
      </c>
    </row>
    <row r="667" spans="1:28" x14ac:dyDescent="0.25">
      <c r="A667" t="s">
        <v>1509</v>
      </c>
      <c r="B667" t="s">
        <v>1510</v>
      </c>
      <c r="C667" s="17">
        <v>44092</v>
      </c>
      <c r="D667" s="7">
        <v>260000</v>
      </c>
      <c r="E667" t="s">
        <v>29</v>
      </c>
      <c r="F667" t="s">
        <v>30</v>
      </c>
      <c r="G667" s="7">
        <v>260000</v>
      </c>
      <c r="H667" s="7">
        <v>128570</v>
      </c>
      <c r="I667" s="12">
        <f>H667/G667*100</f>
        <v>49.45</v>
      </c>
      <c r="J667" s="12">
        <f t="shared" si="10"/>
        <v>0.32979601748421317</v>
      </c>
      <c r="K667" s="7">
        <v>257132</v>
      </c>
      <c r="L667" s="7">
        <v>60252</v>
      </c>
      <c r="M667" s="7">
        <f>G667-L667</f>
        <v>199748</v>
      </c>
      <c r="N667" s="7">
        <v>142666.671875</v>
      </c>
      <c r="O667" s="22">
        <f>M667/N667</f>
        <v>1.4001027526247536</v>
      </c>
      <c r="P667" s="27">
        <v>1610</v>
      </c>
      <c r="Q667" s="32">
        <f>M667/P667</f>
        <v>124.06708074534161</v>
      </c>
      <c r="R667" s="37" t="s">
        <v>1469</v>
      </c>
      <c r="S667" s="42">
        <f>ABS(O2406-O667)*100</f>
        <v>6.5715615735412181</v>
      </c>
      <c r="T667" t="s">
        <v>32</v>
      </c>
      <c r="V667" s="7">
        <v>51750</v>
      </c>
      <c r="W667" t="s">
        <v>33</v>
      </c>
      <c r="X667" s="17" t="s">
        <v>34</v>
      </c>
      <c r="Z667" t="s">
        <v>1470</v>
      </c>
      <c r="AA667">
        <v>401</v>
      </c>
      <c r="AB667">
        <v>60</v>
      </c>
    </row>
    <row r="668" spans="1:28" x14ac:dyDescent="0.25">
      <c r="A668" t="s">
        <v>1511</v>
      </c>
      <c r="B668" t="s">
        <v>1512</v>
      </c>
      <c r="C668" s="17">
        <v>44071</v>
      </c>
      <c r="D668" s="7">
        <v>314900</v>
      </c>
      <c r="E668" t="s">
        <v>29</v>
      </c>
      <c r="F668" t="s">
        <v>30</v>
      </c>
      <c r="G668" s="7">
        <v>314900</v>
      </c>
      <c r="H668" s="7">
        <v>141010</v>
      </c>
      <c r="I668" s="12">
        <f>H668/G668*100</f>
        <v>44.779295014290248</v>
      </c>
      <c r="J668" s="12">
        <f t="shared" si="10"/>
        <v>5.0005010031939676</v>
      </c>
      <c r="K668" s="7">
        <v>282026</v>
      </c>
      <c r="L668" s="7">
        <v>62149</v>
      </c>
      <c r="M668" s="7">
        <f>G668-L668</f>
        <v>252751</v>
      </c>
      <c r="N668" s="7">
        <v>159331.15625</v>
      </c>
      <c r="O668" s="22">
        <f>M668/N668</f>
        <v>1.5863250223541887</v>
      </c>
      <c r="P668" s="27">
        <v>2046</v>
      </c>
      <c r="Q668" s="32">
        <f>M668/P668</f>
        <v>123.53421309872923</v>
      </c>
      <c r="R668" s="37" t="s">
        <v>1469</v>
      </c>
      <c r="S668" s="42">
        <f>ABS(O2406-O668)*100</f>
        <v>25.193788546484729</v>
      </c>
      <c r="T668" t="s">
        <v>32</v>
      </c>
      <c r="V668" s="7">
        <v>51750</v>
      </c>
      <c r="W668" t="s">
        <v>33</v>
      </c>
      <c r="X668" s="17" t="s">
        <v>34</v>
      </c>
      <c r="Z668" t="s">
        <v>1470</v>
      </c>
      <c r="AA668">
        <v>401</v>
      </c>
      <c r="AB668">
        <v>60</v>
      </c>
    </row>
    <row r="669" spans="1:28" x14ac:dyDescent="0.25">
      <c r="A669" t="s">
        <v>1513</v>
      </c>
      <c r="B669" t="s">
        <v>1514</v>
      </c>
      <c r="C669" s="17">
        <v>44019</v>
      </c>
      <c r="D669" s="7">
        <v>332000</v>
      </c>
      <c r="E669" t="s">
        <v>29</v>
      </c>
      <c r="F669" t="s">
        <v>30</v>
      </c>
      <c r="G669" s="7">
        <v>332000</v>
      </c>
      <c r="H669" s="7">
        <v>152680</v>
      </c>
      <c r="I669" s="12">
        <f>H669/G669*100</f>
        <v>45.987951807228917</v>
      </c>
      <c r="J669" s="12">
        <f t="shared" si="10"/>
        <v>3.7918442102552987</v>
      </c>
      <c r="K669" s="7">
        <v>305352</v>
      </c>
      <c r="L669" s="7">
        <v>57159</v>
      </c>
      <c r="M669" s="7">
        <f>G669-L669</f>
        <v>274841</v>
      </c>
      <c r="N669" s="7">
        <v>179850</v>
      </c>
      <c r="O669" s="22">
        <f>M669/N669</f>
        <v>1.528167917709202</v>
      </c>
      <c r="P669" s="27">
        <v>2440</v>
      </c>
      <c r="Q669" s="32">
        <f>M669/P669</f>
        <v>112.63975409836065</v>
      </c>
      <c r="R669" s="37" t="s">
        <v>1469</v>
      </c>
      <c r="S669" s="42">
        <f>ABS(O2406-O669)*100</f>
        <v>19.378078081986061</v>
      </c>
      <c r="T669" t="s">
        <v>32</v>
      </c>
      <c r="V669" s="7">
        <v>51750</v>
      </c>
      <c r="W669" t="s">
        <v>33</v>
      </c>
      <c r="X669" s="17" t="s">
        <v>34</v>
      </c>
      <c r="Z669" t="s">
        <v>1470</v>
      </c>
      <c r="AA669">
        <v>401</v>
      </c>
      <c r="AB669">
        <v>60</v>
      </c>
    </row>
    <row r="670" spans="1:28" x14ac:dyDescent="0.25">
      <c r="A670" t="s">
        <v>1515</v>
      </c>
      <c r="B670" t="s">
        <v>1516</v>
      </c>
      <c r="C670" s="17">
        <v>43791</v>
      </c>
      <c r="D670" s="7">
        <v>315000</v>
      </c>
      <c r="E670" t="s">
        <v>29</v>
      </c>
      <c r="F670" t="s">
        <v>30</v>
      </c>
      <c r="G670" s="7">
        <v>315000</v>
      </c>
      <c r="H670" s="7">
        <v>173280</v>
      </c>
      <c r="I670" s="12">
        <f>H670/G670*100</f>
        <v>55.009523809523806</v>
      </c>
      <c r="J670" s="12">
        <f t="shared" si="10"/>
        <v>5.2297277920395899</v>
      </c>
      <c r="K670" s="7">
        <v>346564</v>
      </c>
      <c r="L670" s="7">
        <v>66000</v>
      </c>
      <c r="M670" s="7">
        <f>G670-L670</f>
        <v>249000</v>
      </c>
      <c r="N670" s="7">
        <v>203307.25</v>
      </c>
      <c r="O670" s="22">
        <f>M670/N670</f>
        <v>1.224747272908369</v>
      </c>
      <c r="P670" s="27">
        <v>2604</v>
      </c>
      <c r="Q670" s="32">
        <f>M670/P670</f>
        <v>95.622119815668199</v>
      </c>
      <c r="R670" s="37" t="s">
        <v>1469</v>
      </c>
      <c r="S670" s="42">
        <f>ABS(O2406-O670)*100</f>
        <v>10.963986398097237</v>
      </c>
      <c r="T670" t="s">
        <v>32</v>
      </c>
      <c r="V670" s="7">
        <v>57500</v>
      </c>
      <c r="W670" t="s">
        <v>33</v>
      </c>
      <c r="X670" s="17" t="s">
        <v>34</v>
      </c>
      <c r="Z670" t="s">
        <v>1470</v>
      </c>
      <c r="AA670">
        <v>401</v>
      </c>
      <c r="AB670">
        <v>60</v>
      </c>
    </row>
    <row r="671" spans="1:28" x14ac:dyDescent="0.25">
      <c r="A671" t="s">
        <v>1517</v>
      </c>
      <c r="B671" t="s">
        <v>1518</v>
      </c>
      <c r="C671" s="17">
        <v>43675</v>
      </c>
      <c r="D671" s="7">
        <v>290000</v>
      </c>
      <c r="E671" t="s">
        <v>29</v>
      </c>
      <c r="F671" t="s">
        <v>30</v>
      </c>
      <c r="G671" s="7">
        <v>290000</v>
      </c>
      <c r="H671" s="7">
        <v>146260</v>
      </c>
      <c r="I671" s="12">
        <f>H671/G671*100</f>
        <v>50.434482758620689</v>
      </c>
      <c r="J671" s="12">
        <f t="shared" si="10"/>
        <v>0.65468674113647296</v>
      </c>
      <c r="K671" s="7">
        <v>292520</v>
      </c>
      <c r="L671" s="7">
        <v>73638</v>
      </c>
      <c r="M671" s="7">
        <f>G671-L671</f>
        <v>216362</v>
      </c>
      <c r="N671" s="7">
        <v>158610.140625</v>
      </c>
      <c r="O671" s="22">
        <f>M671/N671</f>
        <v>1.3641120242843867</v>
      </c>
      <c r="P671" s="27">
        <v>2062</v>
      </c>
      <c r="Q671" s="32">
        <f>M671/P671</f>
        <v>104.92822502424831</v>
      </c>
      <c r="R671" s="37" t="s">
        <v>1469</v>
      </c>
      <c r="S671" s="42">
        <f>ABS(O2406-O671)*100</f>
        <v>2.9724887395045307</v>
      </c>
      <c r="T671" t="s">
        <v>32</v>
      </c>
      <c r="V671" s="7">
        <v>57500</v>
      </c>
      <c r="W671" t="s">
        <v>33</v>
      </c>
      <c r="X671" s="17" t="s">
        <v>34</v>
      </c>
      <c r="Z671" t="s">
        <v>1470</v>
      </c>
      <c r="AA671">
        <v>401</v>
      </c>
      <c r="AB671">
        <v>60</v>
      </c>
    </row>
    <row r="672" spans="1:28" x14ac:dyDescent="0.25">
      <c r="A672" t="s">
        <v>1519</v>
      </c>
      <c r="B672" t="s">
        <v>1520</v>
      </c>
      <c r="C672" s="17">
        <v>44260</v>
      </c>
      <c r="D672" s="7">
        <v>400000</v>
      </c>
      <c r="E672" t="s">
        <v>29</v>
      </c>
      <c r="F672" t="s">
        <v>30</v>
      </c>
      <c r="G672" s="7">
        <v>400000</v>
      </c>
      <c r="H672" s="7">
        <v>138780</v>
      </c>
      <c r="I672" s="12">
        <f>H672/G672*100</f>
        <v>34.695</v>
      </c>
      <c r="J672" s="12">
        <f t="shared" si="10"/>
        <v>15.084796017484216</v>
      </c>
      <c r="K672" s="7">
        <v>277550</v>
      </c>
      <c r="L672" s="7">
        <v>63076</v>
      </c>
      <c r="M672" s="7">
        <f>G672-L672</f>
        <v>336924</v>
      </c>
      <c r="N672" s="7">
        <v>155415.9375</v>
      </c>
      <c r="O672" s="22">
        <f>M672/N672</f>
        <v>2.167885774263016</v>
      </c>
      <c r="P672" s="27">
        <v>1909</v>
      </c>
      <c r="Q672" s="32">
        <f>M672/P672</f>
        <v>176.49240440020952</v>
      </c>
      <c r="R672" s="37" t="s">
        <v>1469</v>
      </c>
      <c r="S672" s="42">
        <f>ABS(O2406-O672)*100</f>
        <v>83.349863737367457</v>
      </c>
      <c r="T672" t="s">
        <v>236</v>
      </c>
      <c r="V672" s="7">
        <v>57500</v>
      </c>
      <c r="W672" t="s">
        <v>33</v>
      </c>
      <c r="X672" s="17" t="s">
        <v>34</v>
      </c>
      <c r="Z672" t="s">
        <v>1470</v>
      </c>
      <c r="AA672">
        <v>401</v>
      </c>
      <c r="AB672">
        <v>60</v>
      </c>
    </row>
    <row r="673" spans="1:28" x14ac:dyDescent="0.25">
      <c r="A673" t="s">
        <v>1521</v>
      </c>
      <c r="B673" t="s">
        <v>1522</v>
      </c>
      <c r="C673" s="17">
        <v>44112</v>
      </c>
      <c r="D673" s="7">
        <v>270225</v>
      </c>
      <c r="E673" t="s">
        <v>29</v>
      </c>
      <c r="F673" t="s">
        <v>30</v>
      </c>
      <c r="G673" s="7">
        <v>270225</v>
      </c>
      <c r="H673" s="7">
        <v>141280</v>
      </c>
      <c r="I673" s="12">
        <f>H673/G673*100</f>
        <v>52.282357294846882</v>
      </c>
      <c r="J673" s="12">
        <f t="shared" si="10"/>
        <v>2.5025612773626662</v>
      </c>
      <c r="K673" s="7">
        <v>282554</v>
      </c>
      <c r="L673" s="7">
        <v>57326</v>
      </c>
      <c r="M673" s="7">
        <f>G673-L673</f>
        <v>212899</v>
      </c>
      <c r="N673" s="7">
        <v>163208.703125</v>
      </c>
      <c r="O673" s="22">
        <f>M673/N673</f>
        <v>1.3044586221418761</v>
      </c>
      <c r="P673" s="27">
        <v>1897</v>
      </c>
      <c r="Q673" s="32">
        <f>M673/P673</f>
        <v>112.22930943595151</v>
      </c>
      <c r="R673" s="37" t="s">
        <v>1469</v>
      </c>
      <c r="S673" s="42">
        <f>ABS(O2406-O673)*100</f>
        <v>2.9928514747465274</v>
      </c>
      <c r="T673" t="s">
        <v>236</v>
      </c>
      <c r="V673" s="7">
        <v>51750</v>
      </c>
      <c r="W673" t="s">
        <v>33</v>
      </c>
      <c r="X673" s="17" t="s">
        <v>34</v>
      </c>
      <c r="Z673" t="s">
        <v>1470</v>
      </c>
      <c r="AA673">
        <v>401</v>
      </c>
      <c r="AB673">
        <v>60</v>
      </c>
    </row>
    <row r="674" spans="1:28" x14ac:dyDescent="0.25">
      <c r="A674" t="s">
        <v>1523</v>
      </c>
      <c r="B674" t="s">
        <v>1524</v>
      </c>
      <c r="C674" s="17">
        <v>44029</v>
      </c>
      <c r="D674" s="7">
        <v>252500</v>
      </c>
      <c r="E674" t="s">
        <v>29</v>
      </c>
      <c r="F674" t="s">
        <v>30</v>
      </c>
      <c r="G674" s="7">
        <v>252500</v>
      </c>
      <c r="H674" s="7">
        <v>147070</v>
      </c>
      <c r="I674" s="12">
        <f>H674/G674*100</f>
        <v>58.245544554455442</v>
      </c>
      <c r="J674" s="12">
        <f t="shared" si="10"/>
        <v>8.4657485369712262</v>
      </c>
      <c r="K674" s="7">
        <v>294142</v>
      </c>
      <c r="L674" s="7">
        <v>63076</v>
      </c>
      <c r="M674" s="7">
        <f>G674-L674</f>
        <v>189424</v>
      </c>
      <c r="N674" s="7">
        <v>167439.125</v>
      </c>
      <c r="O674" s="22">
        <f>M674/N674</f>
        <v>1.1313007040618492</v>
      </c>
      <c r="P674" s="27">
        <v>1897</v>
      </c>
      <c r="Q674" s="32">
        <f>M674/P674</f>
        <v>99.854507116499732</v>
      </c>
      <c r="R674" s="37" t="s">
        <v>1469</v>
      </c>
      <c r="S674" s="42">
        <f>ABS(O2406-O674)*100</f>
        <v>20.308643282749216</v>
      </c>
      <c r="T674" t="s">
        <v>236</v>
      </c>
      <c r="V674" s="7">
        <v>57500</v>
      </c>
      <c r="W674" t="s">
        <v>33</v>
      </c>
      <c r="X674" s="17" t="s">
        <v>34</v>
      </c>
      <c r="Z674" t="s">
        <v>1470</v>
      </c>
      <c r="AA674">
        <v>401</v>
      </c>
      <c r="AB674">
        <v>60</v>
      </c>
    </row>
    <row r="675" spans="1:28" x14ac:dyDescent="0.25">
      <c r="A675" t="s">
        <v>1525</v>
      </c>
      <c r="B675" t="s">
        <v>1526</v>
      </c>
      <c r="C675" s="17">
        <v>44092</v>
      </c>
      <c r="D675" s="7">
        <v>303000</v>
      </c>
      <c r="E675" t="s">
        <v>29</v>
      </c>
      <c r="F675" t="s">
        <v>30</v>
      </c>
      <c r="G675" s="7">
        <v>303000</v>
      </c>
      <c r="H675" s="7">
        <v>144170</v>
      </c>
      <c r="I675" s="12">
        <f>H675/G675*100</f>
        <v>47.580858085808579</v>
      </c>
      <c r="J675" s="12">
        <f t="shared" si="10"/>
        <v>2.198937931675637</v>
      </c>
      <c r="K675" s="7">
        <v>288338</v>
      </c>
      <c r="L675" s="7">
        <v>63076</v>
      </c>
      <c r="M675" s="7">
        <f>G675-L675</f>
        <v>239924</v>
      </c>
      <c r="N675" s="7">
        <v>163233.328125</v>
      </c>
      <c r="O675" s="22">
        <f>M675/N675</f>
        <v>1.4698223871063403</v>
      </c>
      <c r="P675" s="27">
        <v>1897</v>
      </c>
      <c r="Q675" s="32">
        <f>M675/P675</f>
        <v>126.47548761201898</v>
      </c>
      <c r="R675" s="37" t="s">
        <v>1469</v>
      </c>
      <c r="S675" s="42">
        <f>ABS(O2406-O675)*100</f>
        <v>13.543525021699887</v>
      </c>
      <c r="T675" t="s">
        <v>236</v>
      </c>
      <c r="V675" s="7">
        <v>57500</v>
      </c>
      <c r="W675" t="s">
        <v>33</v>
      </c>
      <c r="X675" s="17" t="s">
        <v>34</v>
      </c>
      <c r="Z675" t="s">
        <v>1470</v>
      </c>
      <c r="AA675">
        <v>401</v>
      </c>
      <c r="AB675">
        <v>60</v>
      </c>
    </row>
    <row r="676" spans="1:28" x14ac:dyDescent="0.25">
      <c r="A676" t="s">
        <v>1527</v>
      </c>
      <c r="B676" t="s">
        <v>1528</v>
      </c>
      <c r="C676" s="17">
        <v>43642</v>
      </c>
      <c r="D676" s="7">
        <v>247000</v>
      </c>
      <c r="E676" t="s">
        <v>29</v>
      </c>
      <c r="F676" t="s">
        <v>30</v>
      </c>
      <c r="G676" s="7">
        <v>247000</v>
      </c>
      <c r="H676" s="7">
        <v>141360</v>
      </c>
      <c r="I676" s="12">
        <f>H676/G676*100</f>
        <v>57.230769230769226</v>
      </c>
      <c r="J676" s="12">
        <f t="shared" si="10"/>
        <v>7.4509732132850104</v>
      </c>
      <c r="K676" s="7">
        <v>282726</v>
      </c>
      <c r="L676" s="7">
        <v>57326</v>
      </c>
      <c r="M676" s="7">
        <f>G676-L676</f>
        <v>189674</v>
      </c>
      <c r="N676" s="7">
        <v>163333.328125</v>
      </c>
      <c r="O676" s="22">
        <f>M676/N676</f>
        <v>1.161269424785377</v>
      </c>
      <c r="P676" s="27">
        <v>1909</v>
      </c>
      <c r="Q676" s="32">
        <f>M676/P676</f>
        <v>99.357778941854377</v>
      </c>
      <c r="R676" s="37" t="s">
        <v>1469</v>
      </c>
      <c r="S676" s="42">
        <f>ABS(O2406-O676)*100</f>
        <v>17.311771210396444</v>
      </c>
      <c r="T676" t="s">
        <v>236</v>
      </c>
      <c r="V676" s="7">
        <v>51750</v>
      </c>
      <c r="W676" t="s">
        <v>33</v>
      </c>
      <c r="X676" s="17" t="s">
        <v>34</v>
      </c>
      <c r="Z676" t="s">
        <v>1470</v>
      </c>
      <c r="AA676">
        <v>401</v>
      </c>
      <c r="AB676">
        <v>60</v>
      </c>
    </row>
    <row r="677" spans="1:28" x14ac:dyDescent="0.25">
      <c r="A677" t="s">
        <v>1529</v>
      </c>
      <c r="B677" t="s">
        <v>1530</v>
      </c>
      <c r="C677" s="17">
        <v>43684</v>
      </c>
      <c r="D677" s="7">
        <v>285000</v>
      </c>
      <c r="E677" t="s">
        <v>29</v>
      </c>
      <c r="F677" t="s">
        <v>30</v>
      </c>
      <c r="G677" s="7">
        <v>285000</v>
      </c>
      <c r="H677" s="7">
        <v>141480</v>
      </c>
      <c r="I677" s="12">
        <f>H677/G677*100</f>
        <v>49.642105263157895</v>
      </c>
      <c r="J677" s="12">
        <f t="shared" si="10"/>
        <v>0.1376907543263215</v>
      </c>
      <c r="K677" s="7">
        <v>282959</v>
      </c>
      <c r="L677" s="7">
        <v>62816</v>
      </c>
      <c r="M677" s="7">
        <f>G677-L677</f>
        <v>222184</v>
      </c>
      <c r="N677" s="7">
        <v>159523.90625</v>
      </c>
      <c r="O677" s="22">
        <f>M677/N677</f>
        <v>1.3927943793690796</v>
      </c>
      <c r="P677" s="27">
        <v>2092</v>
      </c>
      <c r="Q677" s="32">
        <f>M677/P677</f>
        <v>106.20650095602295</v>
      </c>
      <c r="R677" s="37" t="s">
        <v>1469</v>
      </c>
      <c r="S677" s="42">
        <f>ABS(O2406-O677)*100</f>
        <v>5.8407242479738164</v>
      </c>
      <c r="T677" t="s">
        <v>32</v>
      </c>
      <c r="V677" s="7">
        <v>51750</v>
      </c>
      <c r="W677" t="s">
        <v>33</v>
      </c>
      <c r="X677" s="17" t="s">
        <v>34</v>
      </c>
      <c r="Z677" t="s">
        <v>1470</v>
      </c>
      <c r="AA677">
        <v>401</v>
      </c>
      <c r="AB677">
        <v>60</v>
      </c>
    </row>
    <row r="678" spans="1:28" x14ac:dyDescent="0.25">
      <c r="A678" t="s">
        <v>1531</v>
      </c>
      <c r="B678" t="s">
        <v>1532</v>
      </c>
      <c r="C678" s="17">
        <v>44145</v>
      </c>
      <c r="D678" s="7">
        <v>300000</v>
      </c>
      <c r="E678" t="s">
        <v>29</v>
      </c>
      <c r="F678" t="s">
        <v>30</v>
      </c>
      <c r="G678" s="7">
        <v>300000</v>
      </c>
      <c r="H678" s="7">
        <v>136690</v>
      </c>
      <c r="I678" s="12">
        <f>H678/G678*100</f>
        <v>45.563333333333333</v>
      </c>
      <c r="J678" s="12">
        <f t="shared" si="10"/>
        <v>4.2164626841508834</v>
      </c>
      <c r="K678" s="7">
        <v>273375</v>
      </c>
      <c r="L678" s="7">
        <v>57326</v>
      </c>
      <c r="M678" s="7">
        <f>G678-L678</f>
        <v>242674</v>
      </c>
      <c r="N678" s="7">
        <v>156557.25</v>
      </c>
      <c r="O678" s="22">
        <f>M678/N678</f>
        <v>1.5500655511003163</v>
      </c>
      <c r="P678" s="27">
        <v>1851</v>
      </c>
      <c r="Q678" s="32">
        <f>M678/P678</f>
        <v>131.10426796326311</v>
      </c>
      <c r="R678" s="37" t="s">
        <v>1469</v>
      </c>
      <c r="S678" s="42">
        <f>ABS(O2406-O678)*100</f>
        <v>21.567841421097491</v>
      </c>
      <c r="T678" t="s">
        <v>236</v>
      </c>
      <c r="V678" s="7">
        <v>51750</v>
      </c>
      <c r="W678" t="s">
        <v>33</v>
      </c>
      <c r="X678" s="17" t="s">
        <v>34</v>
      </c>
      <c r="Z678" t="s">
        <v>1470</v>
      </c>
      <c r="AA678">
        <v>401</v>
      </c>
      <c r="AB678">
        <v>60</v>
      </c>
    </row>
    <row r="679" spans="1:28" x14ac:dyDescent="0.25">
      <c r="A679" t="s">
        <v>1533</v>
      </c>
      <c r="B679" t="s">
        <v>1534</v>
      </c>
      <c r="C679" s="17">
        <v>43567</v>
      </c>
      <c r="D679" s="7">
        <v>159000</v>
      </c>
      <c r="E679" t="s">
        <v>29</v>
      </c>
      <c r="F679" t="s">
        <v>30</v>
      </c>
      <c r="G679" s="7">
        <v>159000</v>
      </c>
      <c r="H679" s="7">
        <v>122200</v>
      </c>
      <c r="I679" s="12">
        <f>H679/G679*100</f>
        <v>76.855345911949684</v>
      </c>
      <c r="J679" s="12">
        <f t="shared" si="10"/>
        <v>27.075549894465468</v>
      </c>
      <c r="K679" s="7">
        <v>244394</v>
      </c>
      <c r="L679" s="7">
        <v>39906</v>
      </c>
      <c r="M679" s="7">
        <f>G679-L679</f>
        <v>119094</v>
      </c>
      <c r="N679" s="7">
        <v>130247.1328125</v>
      </c>
      <c r="O679" s="22">
        <f>M679/N679</f>
        <v>0.91436945618944465</v>
      </c>
      <c r="P679" s="27">
        <v>2098</v>
      </c>
      <c r="Q679" s="32">
        <f>M679/P679</f>
        <v>56.765490943755957</v>
      </c>
      <c r="R679" s="37" t="s">
        <v>1535</v>
      </c>
      <c r="S679" s="42">
        <f>ABS(O2406-O679)*100</f>
        <v>42.001768069989673</v>
      </c>
      <c r="T679" t="s">
        <v>236</v>
      </c>
      <c r="V679" s="7">
        <v>40380</v>
      </c>
      <c r="W679" t="s">
        <v>33</v>
      </c>
      <c r="X679" s="17" t="s">
        <v>34</v>
      </c>
      <c r="Z679" t="s">
        <v>1536</v>
      </c>
      <c r="AA679">
        <v>401</v>
      </c>
      <c r="AB679">
        <v>44</v>
      </c>
    </row>
    <row r="680" spans="1:28" x14ac:dyDescent="0.25">
      <c r="A680" t="s">
        <v>1537</v>
      </c>
      <c r="B680" t="s">
        <v>1538</v>
      </c>
      <c r="C680" s="17">
        <v>44047</v>
      </c>
      <c r="D680" s="7">
        <v>250000</v>
      </c>
      <c r="E680" t="s">
        <v>29</v>
      </c>
      <c r="F680" t="s">
        <v>30</v>
      </c>
      <c r="G680" s="7">
        <v>250000</v>
      </c>
      <c r="H680" s="7">
        <v>101660</v>
      </c>
      <c r="I680" s="12">
        <f>H680/G680*100</f>
        <v>40.664000000000001</v>
      </c>
      <c r="J680" s="12">
        <f t="shared" si="10"/>
        <v>9.1157960174842145</v>
      </c>
      <c r="K680" s="7">
        <v>203320</v>
      </c>
      <c r="L680" s="7">
        <v>46474</v>
      </c>
      <c r="M680" s="7">
        <f>G680-L680</f>
        <v>203526</v>
      </c>
      <c r="N680" s="7">
        <v>99901.9140625</v>
      </c>
      <c r="O680" s="22">
        <f>M680/N680</f>
        <v>2.0372582638674106</v>
      </c>
      <c r="P680" s="27">
        <v>1620</v>
      </c>
      <c r="Q680" s="32">
        <f>M680/P680</f>
        <v>125.63333333333334</v>
      </c>
      <c r="R680" s="37" t="s">
        <v>1535</v>
      </c>
      <c r="S680" s="42">
        <f>ABS(O2406-O680)*100</f>
        <v>70.287112697806919</v>
      </c>
      <c r="T680" t="s">
        <v>43</v>
      </c>
      <c r="V680" s="7">
        <v>40380</v>
      </c>
      <c r="W680" t="s">
        <v>33</v>
      </c>
      <c r="X680" s="17" t="s">
        <v>34</v>
      </c>
      <c r="Z680" t="s">
        <v>1536</v>
      </c>
      <c r="AA680">
        <v>401</v>
      </c>
      <c r="AB680">
        <v>49</v>
      </c>
    </row>
    <row r="681" spans="1:28" x14ac:dyDescent="0.25">
      <c r="A681" t="s">
        <v>1539</v>
      </c>
      <c r="B681" t="s">
        <v>1540</v>
      </c>
      <c r="C681" s="17">
        <v>43601</v>
      </c>
      <c r="D681" s="7">
        <v>245000</v>
      </c>
      <c r="E681" t="s">
        <v>29</v>
      </c>
      <c r="F681" t="s">
        <v>30</v>
      </c>
      <c r="G681" s="7">
        <v>245000</v>
      </c>
      <c r="H681" s="7">
        <v>129070</v>
      </c>
      <c r="I681" s="12">
        <f>H681/G681*100</f>
        <v>52.681632653061229</v>
      </c>
      <c r="J681" s="12">
        <f t="shared" si="10"/>
        <v>2.9018366355770127</v>
      </c>
      <c r="K681" s="7">
        <v>258139</v>
      </c>
      <c r="L681" s="7">
        <v>47121</v>
      </c>
      <c r="M681" s="7">
        <f>G681-L681</f>
        <v>197879</v>
      </c>
      <c r="N681" s="7">
        <v>134406.375</v>
      </c>
      <c r="O681" s="22">
        <f>M681/N681</f>
        <v>1.4722441550856498</v>
      </c>
      <c r="P681" s="27">
        <v>1609</v>
      </c>
      <c r="Q681" s="32">
        <f>M681/P681</f>
        <v>122.98259788688627</v>
      </c>
      <c r="R681" s="37" t="s">
        <v>1535</v>
      </c>
      <c r="S681" s="42">
        <f>ABS(O2406-O681)*100</f>
        <v>13.785701819630836</v>
      </c>
      <c r="T681" t="s">
        <v>43</v>
      </c>
      <c r="V681" s="7">
        <v>40380</v>
      </c>
      <c r="W681" t="s">
        <v>33</v>
      </c>
      <c r="X681" s="17" t="s">
        <v>34</v>
      </c>
      <c r="Z681" t="s">
        <v>1536</v>
      </c>
      <c r="AA681">
        <v>401</v>
      </c>
      <c r="AB681">
        <v>55</v>
      </c>
    </row>
    <row r="682" spans="1:28" x14ac:dyDescent="0.25">
      <c r="A682" t="s">
        <v>1541</v>
      </c>
      <c r="B682" t="s">
        <v>1542</v>
      </c>
      <c r="C682" s="17">
        <v>44083</v>
      </c>
      <c r="D682" s="7">
        <v>257500</v>
      </c>
      <c r="E682" t="s">
        <v>29</v>
      </c>
      <c r="F682" t="s">
        <v>30</v>
      </c>
      <c r="G682" s="7">
        <v>257500</v>
      </c>
      <c r="H682" s="7">
        <v>82810</v>
      </c>
      <c r="I682" s="12">
        <f>H682/G682*100</f>
        <v>32.159223300970872</v>
      </c>
      <c r="J682" s="12">
        <f t="shared" si="10"/>
        <v>17.620572716513344</v>
      </c>
      <c r="K682" s="7">
        <v>165622</v>
      </c>
      <c r="L682" s="7">
        <v>49605</v>
      </c>
      <c r="M682" s="7">
        <f>G682-L682</f>
        <v>207895</v>
      </c>
      <c r="N682" s="7">
        <v>73896.1796875</v>
      </c>
      <c r="O682" s="22">
        <f>M682/N682</f>
        <v>2.8133389422723667</v>
      </c>
      <c r="P682" s="27">
        <v>1125</v>
      </c>
      <c r="Q682" s="32">
        <f>M682/P682</f>
        <v>184.79555555555555</v>
      </c>
      <c r="R682" s="37" t="s">
        <v>1535</v>
      </c>
      <c r="S682" s="42">
        <f>ABS(O2406-O682)*100</f>
        <v>147.89518053830253</v>
      </c>
      <c r="T682" t="s">
        <v>43</v>
      </c>
      <c r="V682" s="7">
        <v>40380</v>
      </c>
      <c r="W682" t="s">
        <v>33</v>
      </c>
      <c r="X682" s="17" t="s">
        <v>34</v>
      </c>
      <c r="Z682" t="s">
        <v>1536</v>
      </c>
      <c r="AA682">
        <v>401</v>
      </c>
      <c r="AB682">
        <v>49</v>
      </c>
    </row>
    <row r="683" spans="1:28" x14ac:dyDescent="0.25">
      <c r="A683" t="s">
        <v>1543</v>
      </c>
      <c r="B683" t="s">
        <v>1544</v>
      </c>
      <c r="C683" s="17">
        <v>43706</v>
      </c>
      <c r="D683" s="7">
        <v>249000</v>
      </c>
      <c r="E683" t="s">
        <v>29</v>
      </c>
      <c r="F683" t="s">
        <v>30</v>
      </c>
      <c r="G683" s="7">
        <v>249000</v>
      </c>
      <c r="H683" s="7">
        <v>127630</v>
      </c>
      <c r="I683" s="12">
        <f>H683/G683*100</f>
        <v>51.257028112449795</v>
      </c>
      <c r="J683" s="12">
        <f t="shared" si="10"/>
        <v>1.4772320949655793</v>
      </c>
      <c r="K683" s="7">
        <v>255264</v>
      </c>
      <c r="L683" s="7">
        <v>46573</v>
      </c>
      <c r="M683" s="7">
        <f>G683-L683</f>
        <v>202427</v>
      </c>
      <c r="N683" s="7">
        <v>132924.203125</v>
      </c>
      <c r="O683" s="22">
        <f>M683/N683</f>
        <v>1.5228754074955075</v>
      </c>
      <c r="P683" s="27">
        <v>1725</v>
      </c>
      <c r="Q683" s="32">
        <f>M683/P683</f>
        <v>117.34898550724638</v>
      </c>
      <c r="R683" s="37" t="s">
        <v>1535</v>
      </c>
      <c r="S683" s="42">
        <f>ABS(O2406-O683)*100</f>
        <v>18.848827060616614</v>
      </c>
      <c r="T683" t="s">
        <v>236</v>
      </c>
      <c r="V683" s="7">
        <v>40380</v>
      </c>
      <c r="W683" t="s">
        <v>33</v>
      </c>
      <c r="X683" s="17" t="s">
        <v>34</v>
      </c>
      <c r="Z683" t="s">
        <v>1536</v>
      </c>
      <c r="AA683">
        <v>401</v>
      </c>
      <c r="AB683">
        <v>55</v>
      </c>
    </row>
    <row r="684" spans="1:28" x14ac:dyDescent="0.25">
      <c r="A684" t="s">
        <v>1545</v>
      </c>
      <c r="B684" t="s">
        <v>1546</v>
      </c>
      <c r="C684" s="17">
        <v>43881</v>
      </c>
      <c r="D684" s="7">
        <v>170000</v>
      </c>
      <c r="E684" t="s">
        <v>29</v>
      </c>
      <c r="F684" t="s">
        <v>30</v>
      </c>
      <c r="G684" s="7">
        <v>170000</v>
      </c>
      <c r="H684" s="7">
        <v>105560</v>
      </c>
      <c r="I684" s="12">
        <f>H684/G684*100</f>
        <v>62.094117647058823</v>
      </c>
      <c r="J684" s="12">
        <f t="shared" si="10"/>
        <v>12.314321629574607</v>
      </c>
      <c r="K684" s="7">
        <v>211127</v>
      </c>
      <c r="L684" s="7">
        <v>41364</v>
      </c>
      <c r="M684" s="7">
        <f>G684-L684</f>
        <v>128636</v>
      </c>
      <c r="N684" s="7">
        <v>108129.296875</v>
      </c>
      <c r="O684" s="22">
        <f>M684/N684</f>
        <v>1.1896498332797469</v>
      </c>
      <c r="P684" s="27">
        <v>1827</v>
      </c>
      <c r="Q684" s="32">
        <f>M684/P684</f>
        <v>70.408319649698953</v>
      </c>
      <c r="R684" s="37" t="s">
        <v>1535</v>
      </c>
      <c r="S684" s="42">
        <f>ABS(O2406-O684)*100</f>
        <v>14.473730360959447</v>
      </c>
      <c r="T684" t="s">
        <v>43</v>
      </c>
      <c r="V684" s="7">
        <v>40380</v>
      </c>
      <c r="W684" t="s">
        <v>33</v>
      </c>
      <c r="X684" s="17" t="s">
        <v>34</v>
      </c>
      <c r="Z684" t="s">
        <v>1536</v>
      </c>
      <c r="AA684">
        <v>401</v>
      </c>
      <c r="AB684">
        <v>47</v>
      </c>
    </row>
    <row r="685" spans="1:28" x14ac:dyDescent="0.25">
      <c r="A685" t="s">
        <v>1547</v>
      </c>
      <c r="B685" t="s">
        <v>1548</v>
      </c>
      <c r="C685" s="17">
        <v>44029</v>
      </c>
      <c r="D685" s="7">
        <v>200000</v>
      </c>
      <c r="E685" t="s">
        <v>29</v>
      </c>
      <c r="F685" t="s">
        <v>30</v>
      </c>
      <c r="G685" s="7">
        <v>200000</v>
      </c>
      <c r="H685" s="7">
        <v>98440</v>
      </c>
      <c r="I685" s="12">
        <f>H685/G685*100</f>
        <v>49.220000000000006</v>
      </c>
      <c r="J685" s="12">
        <f t="shared" si="10"/>
        <v>0.55979601748421004</v>
      </c>
      <c r="K685" s="7">
        <v>196888</v>
      </c>
      <c r="L685" s="7">
        <v>44596</v>
      </c>
      <c r="M685" s="7">
        <f>G685-L685</f>
        <v>155404</v>
      </c>
      <c r="N685" s="7">
        <v>78907.7734375</v>
      </c>
      <c r="O685" s="22">
        <f>M685/N685</f>
        <v>1.9694384118326429</v>
      </c>
      <c r="P685" s="27">
        <v>1305</v>
      </c>
      <c r="Q685" s="32">
        <f>M685/P685</f>
        <v>119.08352490421456</v>
      </c>
      <c r="R685" s="37" t="s">
        <v>1549</v>
      </c>
      <c r="S685" s="42">
        <f>ABS(O2406-O685)*100</f>
        <v>63.505127494330146</v>
      </c>
      <c r="T685" t="s">
        <v>43</v>
      </c>
      <c r="V685" s="7">
        <v>40380</v>
      </c>
      <c r="W685" t="s">
        <v>33</v>
      </c>
      <c r="X685" s="17" t="s">
        <v>34</v>
      </c>
      <c r="Z685" t="s">
        <v>1550</v>
      </c>
      <c r="AA685">
        <v>401</v>
      </c>
      <c r="AB685">
        <v>49</v>
      </c>
    </row>
    <row r="686" spans="1:28" x14ac:dyDescent="0.25">
      <c r="A686" t="s">
        <v>1551</v>
      </c>
      <c r="B686" t="s">
        <v>1552</v>
      </c>
      <c r="C686" s="17">
        <v>44022</v>
      </c>
      <c r="D686" s="7">
        <v>270000</v>
      </c>
      <c r="E686" t="s">
        <v>29</v>
      </c>
      <c r="F686" t="s">
        <v>30</v>
      </c>
      <c r="G686" s="7">
        <v>270000</v>
      </c>
      <c r="H686" s="7">
        <v>136110</v>
      </c>
      <c r="I686" s="12">
        <f>H686/G686*100</f>
        <v>50.411111111111104</v>
      </c>
      <c r="J686" s="12">
        <f t="shared" si="10"/>
        <v>0.63131509362688831</v>
      </c>
      <c r="K686" s="7">
        <v>272219</v>
      </c>
      <c r="L686" s="7">
        <v>42394</v>
      </c>
      <c r="M686" s="7">
        <f>G686-L686</f>
        <v>227606</v>
      </c>
      <c r="N686" s="7">
        <v>119080.3125</v>
      </c>
      <c r="O686" s="22">
        <f>M686/N686</f>
        <v>1.9113654912519649</v>
      </c>
      <c r="P686" s="27">
        <v>2233</v>
      </c>
      <c r="Q686" s="32">
        <f>M686/P686</f>
        <v>101.92834751455442</v>
      </c>
      <c r="R686" s="37" t="s">
        <v>1549</v>
      </c>
      <c r="S686" s="42">
        <f>ABS(O2406-O686)*100</f>
        <v>57.697835436262345</v>
      </c>
      <c r="T686" t="s">
        <v>43</v>
      </c>
      <c r="V686" s="7">
        <v>40380</v>
      </c>
      <c r="W686" t="s">
        <v>33</v>
      </c>
      <c r="X686" s="17" t="s">
        <v>34</v>
      </c>
      <c r="Z686" t="s">
        <v>1550</v>
      </c>
      <c r="AA686">
        <v>401</v>
      </c>
      <c r="AB686">
        <v>49</v>
      </c>
    </row>
    <row r="687" spans="1:28" x14ac:dyDescent="0.25">
      <c r="A687" t="s">
        <v>1553</v>
      </c>
      <c r="B687" t="s">
        <v>1554</v>
      </c>
      <c r="C687" s="17">
        <v>43994</v>
      </c>
      <c r="D687" s="7">
        <v>234000</v>
      </c>
      <c r="E687" t="s">
        <v>29</v>
      </c>
      <c r="F687" t="s">
        <v>30</v>
      </c>
      <c r="G687" s="7">
        <v>234000</v>
      </c>
      <c r="H687" s="7">
        <v>137960</v>
      </c>
      <c r="I687" s="12">
        <f>H687/G687*100</f>
        <v>58.957264957264954</v>
      </c>
      <c r="J687" s="12">
        <f t="shared" si="10"/>
        <v>9.1774689397807379</v>
      </c>
      <c r="K687" s="7">
        <v>275921</v>
      </c>
      <c r="L687" s="7">
        <v>62951</v>
      </c>
      <c r="M687" s="7">
        <f>G687-L687</f>
        <v>171049</v>
      </c>
      <c r="N687" s="7">
        <v>118316.6640625</v>
      </c>
      <c r="O687" s="22">
        <f>M687/N687</f>
        <v>1.4456881569078426</v>
      </c>
      <c r="P687" s="27">
        <v>1326</v>
      </c>
      <c r="Q687" s="32">
        <f>M687/P687</f>
        <v>128.99622926093514</v>
      </c>
      <c r="R687" s="37" t="s">
        <v>1481</v>
      </c>
      <c r="S687" s="42">
        <f>ABS(O2406-O687)*100</f>
        <v>11.130102001850117</v>
      </c>
      <c r="T687" t="s">
        <v>43</v>
      </c>
      <c r="V687" s="7">
        <v>58500</v>
      </c>
      <c r="W687" t="s">
        <v>33</v>
      </c>
      <c r="X687" s="17" t="s">
        <v>34</v>
      </c>
      <c r="Z687" t="s">
        <v>1482</v>
      </c>
      <c r="AA687">
        <v>401</v>
      </c>
      <c r="AB687">
        <v>52</v>
      </c>
    </row>
    <row r="688" spans="1:28" x14ac:dyDescent="0.25">
      <c r="A688" t="s">
        <v>1555</v>
      </c>
      <c r="B688" t="s">
        <v>1554</v>
      </c>
      <c r="C688" s="17">
        <v>43994</v>
      </c>
      <c r="D688" s="7">
        <v>234000</v>
      </c>
      <c r="E688" t="s">
        <v>29</v>
      </c>
      <c r="F688" t="s">
        <v>30</v>
      </c>
      <c r="G688" s="7">
        <v>234000</v>
      </c>
      <c r="H688" s="7">
        <v>125230</v>
      </c>
      <c r="I688" s="12">
        <f>H688/G688*100</f>
        <v>53.51709401709401</v>
      </c>
      <c r="J688" s="12">
        <f t="shared" si="10"/>
        <v>3.7372979996097939</v>
      </c>
      <c r="K688" s="7">
        <v>250450</v>
      </c>
      <c r="L688" s="7">
        <v>44831</v>
      </c>
      <c r="M688" s="7">
        <f>G688-L688</f>
        <v>189169</v>
      </c>
      <c r="N688" s="7">
        <v>130967.515625</v>
      </c>
      <c r="O688" s="22">
        <f>M688/N688</f>
        <v>1.4443963382618377</v>
      </c>
      <c r="P688" s="27">
        <v>1326</v>
      </c>
      <c r="Q688" s="32">
        <f>M688/P688</f>
        <v>142.66138763197586</v>
      </c>
      <c r="R688" s="37" t="s">
        <v>1535</v>
      </c>
      <c r="S688" s="42">
        <f>ABS(O2406-O688)*100</f>
        <v>11.000920137249626</v>
      </c>
      <c r="T688" t="s">
        <v>43</v>
      </c>
      <c r="V688" s="7">
        <v>40380</v>
      </c>
      <c r="W688" t="s">
        <v>33</v>
      </c>
      <c r="X688" s="17" t="s">
        <v>34</v>
      </c>
      <c r="Z688" t="s">
        <v>1536</v>
      </c>
      <c r="AA688">
        <v>401</v>
      </c>
      <c r="AB688">
        <v>52</v>
      </c>
    </row>
    <row r="689" spans="1:28" x14ac:dyDescent="0.25">
      <c r="A689" t="s">
        <v>1555</v>
      </c>
      <c r="B689" t="s">
        <v>1554</v>
      </c>
      <c r="C689" s="17">
        <v>44277</v>
      </c>
      <c r="D689" s="7">
        <v>264000</v>
      </c>
      <c r="E689" t="s">
        <v>29</v>
      </c>
      <c r="F689" t="s">
        <v>30</v>
      </c>
      <c r="G689" s="7">
        <v>264000</v>
      </c>
      <c r="H689" s="7">
        <v>125230</v>
      </c>
      <c r="I689" s="12">
        <f>H689/G689*100</f>
        <v>47.435606060606062</v>
      </c>
      <c r="J689" s="12">
        <f t="shared" si="10"/>
        <v>2.3441899568781537</v>
      </c>
      <c r="K689" s="7">
        <v>250450</v>
      </c>
      <c r="L689" s="7">
        <v>44831</v>
      </c>
      <c r="M689" s="7">
        <f>G689-L689</f>
        <v>219169</v>
      </c>
      <c r="N689" s="7">
        <v>130967.515625</v>
      </c>
      <c r="O689" s="22">
        <f>M689/N689</f>
        <v>1.6734607734909455</v>
      </c>
      <c r="P689" s="27">
        <v>1326</v>
      </c>
      <c r="Q689" s="32">
        <f>M689/P689</f>
        <v>165.28582202111613</v>
      </c>
      <c r="R689" s="37" t="s">
        <v>1535</v>
      </c>
      <c r="S689" s="42">
        <f>ABS(O2406-O689)*100</f>
        <v>33.907363660160406</v>
      </c>
      <c r="T689" t="s">
        <v>43</v>
      </c>
      <c r="V689" s="7">
        <v>40380</v>
      </c>
      <c r="W689" t="s">
        <v>33</v>
      </c>
      <c r="X689" s="17" t="s">
        <v>34</v>
      </c>
      <c r="Z689" t="s">
        <v>1536</v>
      </c>
      <c r="AA689">
        <v>401</v>
      </c>
      <c r="AB689">
        <v>52</v>
      </c>
    </row>
    <row r="690" spans="1:28" x14ac:dyDescent="0.25">
      <c r="A690" t="s">
        <v>1556</v>
      </c>
      <c r="B690" t="s">
        <v>1557</v>
      </c>
      <c r="C690" s="17">
        <v>43636</v>
      </c>
      <c r="D690" s="7">
        <v>418000</v>
      </c>
      <c r="E690" t="s">
        <v>29</v>
      </c>
      <c r="F690" t="s">
        <v>30</v>
      </c>
      <c r="G690" s="7">
        <v>418000</v>
      </c>
      <c r="H690" s="7">
        <v>213050</v>
      </c>
      <c r="I690" s="12">
        <f>H690/G690*100</f>
        <v>50.9688995215311</v>
      </c>
      <c r="J690" s="12">
        <f t="shared" si="10"/>
        <v>1.1891035040468836</v>
      </c>
      <c r="K690" s="7">
        <v>426099</v>
      </c>
      <c r="L690" s="7">
        <v>66060</v>
      </c>
      <c r="M690" s="7">
        <f>G690-L690</f>
        <v>351940</v>
      </c>
      <c r="N690" s="7">
        <v>352979.40625</v>
      </c>
      <c r="O690" s="22">
        <f>M690/N690</f>
        <v>0.99705533458440965</v>
      </c>
      <c r="P690" s="27">
        <v>2859</v>
      </c>
      <c r="Q690" s="32">
        <f>M690/P690</f>
        <v>123.09898565932144</v>
      </c>
      <c r="R690" s="37" t="s">
        <v>1558</v>
      </c>
      <c r="S690" s="42">
        <f>ABS(O2406-O690)*100</f>
        <v>33.733180230493176</v>
      </c>
      <c r="T690" t="s">
        <v>32</v>
      </c>
      <c r="V690" s="7">
        <v>62000</v>
      </c>
      <c r="W690" t="s">
        <v>33</v>
      </c>
      <c r="X690" s="17" t="s">
        <v>34</v>
      </c>
      <c r="Z690" t="s">
        <v>1559</v>
      </c>
      <c r="AA690">
        <v>401</v>
      </c>
      <c r="AB690">
        <v>69</v>
      </c>
    </row>
    <row r="691" spans="1:28" x14ac:dyDescent="0.25">
      <c r="A691" t="s">
        <v>1560</v>
      </c>
      <c r="B691" t="s">
        <v>1561</v>
      </c>
      <c r="C691" s="17">
        <v>44169</v>
      </c>
      <c r="D691" s="7">
        <v>315000</v>
      </c>
      <c r="E691" t="s">
        <v>29</v>
      </c>
      <c r="F691" t="s">
        <v>30</v>
      </c>
      <c r="G691" s="7">
        <v>315000</v>
      </c>
      <c r="H691" s="7">
        <v>149830</v>
      </c>
      <c r="I691" s="12">
        <f>H691/G691*100</f>
        <v>47.565079365079363</v>
      </c>
      <c r="J691" s="12">
        <f t="shared" si="10"/>
        <v>2.2147166524048529</v>
      </c>
      <c r="K691" s="7">
        <v>299654</v>
      </c>
      <c r="L691" s="7">
        <v>56168</v>
      </c>
      <c r="M691" s="7">
        <f>G691-L691</f>
        <v>258832</v>
      </c>
      <c r="N691" s="7">
        <v>185867.171875</v>
      </c>
      <c r="O691" s="22">
        <f>M691/N691</f>
        <v>1.392564364050638</v>
      </c>
      <c r="P691" s="27">
        <v>2415</v>
      </c>
      <c r="Q691" s="32">
        <f>M691/P691</f>
        <v>107.1768115942029</v>
      </c>
      <c r="R691" s="37" t="s">
        <v>1562</v>
      </c>
      <c r="S691" s="42">
        <f>ABS(O2406-O691)*100</f>
        <v>5.8177227161296585</v>
      </c>
      <c r="T691" t="s">
        <v>32</v>
      </c>
      <c r="V691" s="7">
        <v>53075</v>
      </c>
      <c r="W691" t="s">
        <v>33</v>
      </c>
      <c r="X691" s="17" t="s">
        <v>34</v>
      </c>
      <c r="Z691" t="s">
        <v>1563</v>
      </c>
      <c r="AA691">
        <v>401</v>
      </c>
      <c r="AB691">
        <v>58</v>
      </c>
    </row>
    <row r="692" spans="1:28" x14ac:dyDescent="0.25">
      <c r="A692" t="s">
        <v>1564</v>
      </c>
      <c r="B692" t="s">
        <v>1565</v>
      </c>
      <c r="C692" s="17">
        <v>44186</v>
      </c>
      <c r="D692" s="7">
        <v>335000</v>
      </c>
      <c r="E692" t="s">
        <v>29</v>
      </c>
      <c r="F692" t="s">
        <v>30</v>
      </c>
      <c r="G692" s="7">
        <v>335000</v>
      </c>
      <c r="H692" s="7">
        <v>150890</v>
      </c>
      <c r="I692" s="12">
        <f>H692/G692*100</f>
        <v>45.041791044776119</v>
      </c>
      <c r="J692" s="12">
        <f t="shared" si="10"/>
        <v>4.7380049727080973</v>
      </c>
      <c r="K692" s="7">
        <v>301779</v>
      </c>
      <c r="L692" s="7">
        <v>66411</v>
      </c>
      <c r="M692" s="7">
        <f>G692-L692</f>
        <v>268589</v>
      </c>
      <c r="N692" s="7">
        <v>179670.234375</v>
      </c>
      <c r="O692" s="22">
        <f>M692/N692</f>
        <v>1.4948998142865031</v>
      </c>
      <c r="P692" s="27">
        <v>2234</v>
      </c>
      <c r="Q692" s="32">
        <f>M692/P692</f>
        <v>120.227842435094</v>
      </c>
      <c r="R692" s="37" t="s">
        <v>1562</v>
      </c>
      <c r="S692" s="42">
        <f>ABS(O2406-O692)*100</f>
        <v>16.051267739716167</v>
      </c>
      <c r="T692" t="s">
        <v>32</v>
      </c>
      <c r="V692" s="7">
        <v>58988</v>
      </c>
      <c r="W692" t="s">
        <v>33</v>
      </c>
      <c r="X692" s="17" t="s">
        <v>34</v>
      </c>
      <c r="Z692" t="s">
        <v>1563</v>
      </c>
      <c r="AA692">
        <v>401</v>
      </c>
      <c r="AB692">
        <v>60</v>
      </c>
    </row>
    <row r="693" spans="1:28" x14ac:dyDescent="0.25">
      <c r="A693" t="s">
        <v>1566</v>
      </c>
      <c r="B693" t="s">
        <v>1567</v>
      </c>
      <c r="C693" s="17">
        <v>43875</v>
      </c>
      <c r="D693" s="7">
        <v>370000</v>
      </c>
      <c r="E693" t="s">
        <v>29</v>
      </c>
      <c r="F693" t="s">
        <v>30</v>
      </c>
      <c r="G693" s="7">
        <v>370000</v>
      </c>
      <c r="H693" s="7">
        <v>187600</v>
      </c>
      <c r="I693" s="12">
        <f>H693/G693*100</f>
        <v>50.702702702702709</v>
      </c>
      <c r="J693" s="12">
        <f t="shared" si="10"/>
        <v>0.92290668521849284</v>
      </c>
      <c r="K693" s="7">
        <v>375201</v>
      </c>
      <c r="L693" s="7">
        <v>68298</v>
      </c>
      <c r="M693" s="7">
        <f>G693-L693</f>
        <v>301702</v>
      </c>
      <c r="N693" s="7">
        <v>234277.09375</v>
      </c>
      <c r="O693" s="22">
        <f>M693/N693</f>
        <v>1.2877998235796366</v>
      </c>
      <c r="P693" s="27">
        <v>3192</v>
      </c>
      <c r="Q693" s="32">
        <f>M693/P693</f>
        <v>94.518170426065168</v>
      </c>
      <c r="R693" s="37" t="s">
        <v>1562</v>
      </c>
      <c r="S693" s="42">
        <f>ABS(O2406-O693)*100</f>
        <v>4.6587313309704781</v>
      </c>
      <c r="T693" t="s">
        <v>32</v>
      </c>
      <c r="V693" s="7">
        <v>58988</v>
      </c>
      <c r="W693" t="s">
        <v>33</v>
      </c>
      <c r="X693" s="17" t="s">
        <v>34</v>
      </c>
      <c r="Z693" t="s">
        <v>1563</v>
      </c>
      <c r="AA693">
        <v>401</v>
      </c>
      <c r="AB693">
        <v>60</v>
      </c>
    </row>
    <row r="694" spans="1:28" x14ac:dyDescent="0.25">
      <c r="A694" t="s">
        <v>1568</v>
      </c>
      <c r="B694" t="s">
        <v>1569</v>
      </c>
      <c r="C694" s="17">
        <v>44202</v>
      </c>
      <c r="D694" s="7">
        <v>370000</v>
      </c>
      <c r="E694" t="s">
        <v>29</v>
      </c>
      <c r="F694" t="s">
        <v>30</v>
      </c>
      <c r="G694" s="7">
        <v>370000</v>
      </c>
      <c r="H694" s="7">
        <v>167750</v>
      </c>
      <c r="I694" s="12">
        <f>H694/G694*100</f>
        <v>45.337837837837839</v>
      </c>
      <c r="J694" s="12">
        <f t="shared" si="10"/>
        <v>4.4419581796463774</v>
      </c>
      <c r="K694" s="7">
        <v>335503</v>
      </c>
      <c r="L694" s="7">
        <v>68902</v>
      </c>
      <c r="M694" s="7">
        <f>G694-L694</f>
        <v>301098</v>
      </c>
      <c r="N694" s="7">
        <v>203512.21875</v>
      </c>
      <c r="O694" s="22">
        <f>M694/N694</f>
        <v>1.4795082174887841</v>
      </c>
      <c r="P694" s="27">
        <v>2611</v>
      </c>
      <c r="Q694" s="32">
        <f>M694/P694</f>
        <v>115.31903485254692</v>
      </c>
      <c r="R694" s="37" t="s">
        <v>1562</v>
      </c>
      <c r="S694" s="42">
        <f>ABS(O2406-O694)*100</f>
        <v>14.512108059944273</v>
      </c>
      <c r="T694" t="s">
        <v>32</v>
      </c>
      <c r="V694" s="7">
        <v>58988</v>
      </c>
      <c r="W694" t="s">
        <v>33</v>
      </c>
      <c r="X694" s="17" t="s">
        <v>34</v>
      </c>
      <c r="Z694" t="s">
        <v>1563</v>
      </c>
      <c r="AA694">
        <v>401</v>
      </c>
      <c r="AB694">
        <v>60</v>
      </c>
    </row>
    <row r="695" spans="1:28" x14ac:dyDescent="0.25">
      <c r="A695" t="s">
        <v>1570</v>
      </c>
      <c r="B695" t="s">
        <v>1571</v>
      </c>
      <c r="C695" s="17">
        <v>43706</v>
      </c>
      <c r="D695" s="7">
        <v>285000</v>
      </c>
      <c r="E695" t="s">
        <v>29</v>
      </c>
      <c r="F695" t="s">
        <v>30</v>
      </c>
      <c r="G695" s="7">
        <v>285000</v>
      </c>
      <c r="H695" s="7">
        <v>158010</v>
      </c>
      <c r="I695" s="12">
        <f>H695/G695*100</f>
        <v>55.442105263157892</v>
      </c>
      <c r="J695" s="12">
        <f t="shared" si="10"/>
        <v>5.6623092456736757</v>
      </c>
      <c r="K695" s="7">
        <v>316017</v>
      </c>
      <c r="L695" s="7">
        <v>74165</v>
      </c>
      <c r="M695" s="7">
        <f>G695-L695</f>
        <v>210835</v>
      </c>
      <c r="N695" s="7">
        <v>184619.84375</v>
      </c>
      <c r="O695" s="22">
        <f>M695/N695</f>
        <v>1.1419953333158424</v>
      </c>
      <c r="P695" s="27">
        <v>2288</v>
      </c>
      <c r="Q695" s="32">
        <f>M695/P695</f>
        <v>92.148164335664333</v>
      </c>
      <c r="R695" s="37" t="s">
        <v>1562</v>
      </c>
      <c r="S695" s="42">
        <f>ABS(O2406-O695)*100</f>
        <v>19.239180357349905</v>
      </c>
      <c r="T695" t="s">
        <v>32</v>
      </c>
      <c r="V695" s="7">
        <v>53075</v>
      </c>
      <c r="W695" t="s">
        <v>33</v>
      </c>
      <c r="X695" s="17" t="s">
        <v>34</v>
      </c>
      <c r="Z695" t="s">
        <v>1563</v>
      </c>
      <c r="AA695">
        <v>401</v>
      </c>
      <c r="AB695">
        <v>60</v>
      </c>
    </row>
    <row r="696" spans="1:28" x14ac:dyDescent="0.25">
      <c r="A696" t="s">
        <v>1572</v>
      </c>
      <c r="B696" t="s">
        <v>1573</v>
      </c>
      <c r="C696" s="17">
        <v>43795</v>
      </c>
      <c r="D696" s="7">
        <v>310000</v>
      </c>
      <c r="E696" t="s">
        <v>29</v>
      </c>
      <c r="F696" t="s">
        <v>30</v>
      </c>
      <c r="G696" s="7">
        <v>310000</v>
      </c>
      <c r="H696" s="7">
        <v>159610</v>
      </c>
      <c r="I696" s="12">
        <f>H696/G696*100</f>
        <v>51.487096774193553</v>
      </c>
      <c r="J696" s="12">
        <f t="shared" si="10"/>
        <v>1.707300756709337</v>
      </c>
      <c r="K696" s="7">
        <v>319215</v>
      </c>
      <c r="L696" s="7">
        <v>56077</v>
      </c>
      <c r="M696" s="7">
        <f>G696-L696</f>
        <v>253923</v>
      </c>
      <c r="N696" s="7">
        <v>200868.703125</v>
      </c>
      <c r="O696" s="22">
        <f>M696/N696</f>
        <v>1.2641242565397779</v>
      </c>
      <c r="P696" s="27">
        <v>2784</v>
      </c>
      <c r="Q696" s="32">
        <f>M696/P696</f>
        <v>91.207974137931032</v>
      </c>
      <c r="R696" s="37" t="s">
        <v>1562</v>
      </c>
      <c r="S696" s="42">
        <f>ABS(O2406-O696)*100</f>
        <v>7.0262880349563517</v>
      </c>
      <c r="T696" t="s">
        <v>32</v>
      </c>
      <c r="V696" s="7">
        <v>53075</v>
      </c>
      <c r="W696" t="s">
        <v>33</v>
      </c>
      <c r="X696" s="17" t="s">
        <v>34</v>
      </c>
      <c r="Z696" t="s">
        <v>1563</v>
      </c>
      <c r="AA696">
        <v>401</v>
      </c>
      <c r="AB696">
        <v>58</v>
      </c>
    </row>
    <row r="697" spans="1:28" x14ac:dyDescent="0.25">
      <c r="A697" t="s">
        <v>1574</v>
      </c>
      <c r="B697" t="s">
        <v>1575</v>
      </c>
      <c r="C697" s="17">
        <v>43775</v>
      </c>
      <c r="D697" s="7">
        <v>298500</v>
      </c>
      <c r="E697" t="s">
        <v>29</v>
      </c>
      <c r="F697" t="s">
        <v>30</v>
      </c>
      <c r="G697" s="7">
        <v>298500</v>
      </c>
      <c r="H697" s="7">
        <v>152690</v>
      </c>
      <c r="I697" s="12">
        <f>H697/G697*100</f>
        <v>51.152428810720266</v>
      </c>
      <c r="J697" s="12">
        <f t="shared" si="10"/>
        <v>1.3726327932360505</v>
      </c>
      <c r="K697" s="7">
        <v>305378</v>
      </c>
      <c r="L697" s="7">
        <v>59300</v>
      </c>
      <c r="M697" s="7">
        <f>G697-L697</f>
        <v>239200</v>
      </c>
      <c r="N697" s="7">
        <v>187845.796875</v>
      </c>
      <c r="O697" s="22">
        <f>M697/N697</f>
        <v>1.2733848932439682</v>
      </c>
      <c r="P697" s="27">
        <v>2067</v>
      </c>
      <c r="Q697" s="32">
        <f>M697/P697</f>
        <v>115.72327044025157</v>
      </c>
      <c r="R697" s="37" t="s">
        <v>1562</v>
      </c>
      <c r="S697" s="42">
        <f>ABS(O2406-O697)*100</f>
        <v>6.1002243645373211</v>
      </c>
      <c r="T697" t="s">
        <v>43</v>
      </c>
      <c r="V697" s="7">
        <v>53075</v>
      </c>
      <c r="W697" t="s">
        <v>33</v>
      </c>
      <c r="X697" s="17" t="s">
        <v>34</v>
      </c>
      <c r="Z697" t="s">
        <v>1563</v>
      </c>
      <c r="AA697">
        <v>401</v>
      </c>
      <c r="AB697">
        <v>60</v>
      </c>
    </row>
    <row r="698" spans="1:28" x14ac:dyDescent="0.25">
      <c r="A698" t="s">
        <v>1576</v>
      </c>
      <c r="B698" t="s">
        <v>1577</v>
      </c>
      <c r="C698" s="17">
        <v>44001</v>
      </c>
      <c r="D698" s="7">
        <v>316250</v>
      </c>
      <c r="E698" t="s">
        <v>29</v>
      </c>
      <c r="F698" t="s">
        <v>30</v>
      </c>
      <c r="G698" s="7">
        <v>316250</v>
      </c>
      <c r="H698" s="7">
        <v>157880</v>
      </c>
      <c r="I698" s="12">
        <f>H698/G698*100</f>
        <v>49.922529644268778</v>
      </c>
      <c r="J698" s="12">
        <f t="shared" si="10"/>
        <v>0.14273362678456181</v>
      </c>
      <c r="K698" s="7">
        <v>315768</v>
      </c>
      <c r="L698" s="7">
        <v>58382</v>
      </c>
      <c r="M698" s="7">
        <f>G698-L698</f>
        <v>257868</v>
      </c>
      <c r="N698" s="7">
        <v>196477.859375</v>
      </c>
      <c r="O698" s="22">
        <f>M698/N698</f>
        <v>1.312453224094986</v>
      </c>
      <c r="P698" s="27">
        <v>2418</v>
      </c>
      <c r="Q698" s="32">
        <f>M698/P698</f>
        <v>106.64516129032258</v>
      </c>
      <c r="R698" s="37" t="s">
        <v>1562</v>
      </c>
      <c r="S698" s="42">
        <f>ABS(O2406-O698)*100</f>
        <v>2.1933912794355415</v>
      </c>
      <c r="T698" t="s">
        <v>32</v>
      </c>
      <c r="V698" s="7">
        <v>53075</v>
      </c>
      <c r="W698" t="s">
        <v>33</v>
      </c>
      <c r="X698" s="17" t="s">
        <v>34</v>
      </c>
      <c r="Z698" t="s">
        <v>1563</v>
      </c>
      <c r="AA698">
        <v>401</v>
      </c>
      <c r="AB698">
        <v>60</v>
      </c>
    </row>
    <row r="699" spans="1:28" x14ac:dyDescent="0.25">
      <c r="A699" t="s">
        <v>1578</v>
      </c>
      <c r="B699" t="s">
        <v>1579</v>
      </c>
      <c r="C699" s="17">
        <v>43788</v>
      </c>
      <c r="D699" s="7">
        <v>290000</v>
      </c>
      <c r="E699" t="s">
        <v>29</v>
      </c>
      <c r="F699" t="s">
        <v>30</v>
      </c>
      <c r="G699" s="7">
        <v>290000</v>
      </c>
      <c r="H699" s="7">
        <v>156490</v>
      </c>
      <c r="I699" s="12">
        <f>H699/G699*100</f>
        <v>53.96206896551724</v>
      </c>
      <c r="J699" s="12">
        <f t="shared" si="10"/>
        <v>4.1822729480330239</v>
      </c>
      <c r="K699" s="7">
        <v>312973</v>
      </c>
      <c r="L699" s="7">
        <v>60869</v>
      </c>
      <c r="M699" s="7">
        <f>G699-L699</f>
        <v>229131</v>
      </c>
      <c r="N699" s="7">
        <v>192445.796875</v>
      </c>
      <c r="O699" s="22">
        <f>M699/N699</f>
        <v>1.1906261592651373</v>
      </c>
      <c r="P699" s="27">
        <v>2052</v>
      </c>
      <c r="Q699" s="32">
        <f>M699/P699</f>
        <v>111.66228070175438</v>
      </c>
      <c r="R699" s="37" t="s">
        <v>1562</v>
      </c>
      <c r="S699" s="42">
        <f>ABS(O2406-O699)*100</f>
        <v>14.376097762420414</v>
      </c>
      <c r="T699" t="s">
        <v>43</v>
      </c>
      <c r="V699" s="7">
        <v>53075</v>
      </c>
      <c r="W699" t="s">
        <v>33</v>
      </c>
      <c r="X699" s="17" t="s">
        <v>34</v>
      </c>
      <c r="Z699" t="s">
        <v>1563</v>
      </c>
      <c r="AA699">
        <v>401</v>
      </c>
      <c r="AB699">
        <v>60</v>
      </c>
    </row>
    <row r="700" spans="1:28" x14ac:dyDescent="0.25">
      <c r="A700" t="s">
        <v>1580</v>
      </c>
      <c r="B700" t="s">
        <v>1581</v>
      </c>
      <c r="C700" s="17">
        <v>43663</v>
      </c>
      <c r="D700" s="7">
        <v>314900</v>
      </c>
      <c r="E700" t="s">
        <v>29</v>
      </c>
      <c r="F700" t="s">
        <v>30</v>
      </c>
      <c r="G700" s="7">
        <v>314900</v>
      </c>
      <c r="H700" s="7">
        <v>167820</v>
      </c>
      <c r="I700" s="12">
        <f>H700/G700*100</f>
        <v>53.29310892346777</v>
      </c>
      <c r="J700" s="12">
        <f t="shared" si="10"/>
        <v>3.5133129059835539</v>
      </c>
      <c r="K700" s="7">
        <v>335648</v>
      </c>
      <c r="L700" s="7">
        <v>64262</v>
      </c>
      <c r="M700" s="7">
        <f>G700-L700</f>
        <v>250638</v>
      </c>
      <c r="N700" s="7">
        <v>207164.890625</v>
      </c>
      <c r="O700" s="22">
        <f>M700/N700</f>
        <v>1.2098478619801121</v>
      </c>
      <c r="P700" s="27">
        <v>2576</v>
      </c>
      <c r="Q700" s="32">
        <f>M700/P700</f>
        <v>97.297360248447205</v>
      </c>
      <c r="R700" s="37" t="s">
        <v>1562</v>
      </c>
      <c r="S700" s="42">
        <f>ABS(O2406-O700)*100</f>
        <v>12.453927490922933</v>
      </c>
      <c r="T700" t="s">
        <v>32</v>
      </c>
      <c r="V700" s="7">
        <v>53075</v>
      </c>
      <c r="W700" t="s">
        <v>33</v>
      </c>
      <c r="X700" s="17" t="s">
        <v>34</v>
      </c>
      <c r="Z700" t="s">
        <v>1563</v>
      </c>
      <c r="AA700">
        <v>401</v>
      </c>
      <c r="AB700">
        <v>60</v>
      </c>
    </row>
    <row r="701" spans="1:28" x14ac:dyDescent="0.25">
      <c r="A701" t="s">
        <v>1582</v>
      </c>
      <c r="B701" t="s">
        <v>1583</v>
      </c>
      <c r="C701" s="17">
        <v>44008</v>
      </c>
      <c r="D701" s="7">
        <v>335000</v>
      </c>
      <c r="E701" t="s">
        <v>29</v>
      </c>
      <c r="F701" t="s">
        <v>30</v>
      </c>
      <c r="G701" s="7">
        <v>335000</v>
      </c>
      <c r="H701" s="7">
        <v>158400</v>
      </c>
      <c r="I701" s="12">
        <f>H701/G701*100</f>
        <v>47.28358208955224</v>
      </c>
      <c r="J701" s="12">
        <f t="shared" si="10"/>
        <v>2.4962139279319757</v>
      </c>
      <c r="K701" s="7">
        <v>316797</v>
      </c>
      <c r="L701" s="7">
        <v>59757</v>
      </c>
      <c r="M701" s="7">
        <f>G701-L701</f>
        <v>275243</v>
      </c>
      <c r="N701" s="7">
        <v>196213.734375</v>
      </c>
      <c r="O701" s="22">
        <f>M701/N701</f>
        <v>1.4027713242232103</v>
      </c>
      <c r="P701" s="27">
        <v>2348</v>
      </c>
      <c r="Q701" s="32">
        <f>M701/P701</f>
        <v>117.22444633730835</v>
      </c>
      <c r="R701" s="37" t="s">
        <v>1562</v>
      </c>
      <c r="S701" s="42">
        <f>ABS(O2406-O701)*100</f>
        <v>6.8384187333868862</v>
      </c>
      <c r="T701" t="s">
        <v>32</v>
      </c>
      <c r="V701" s="7">
        <v>53075</v>
      </c>
      <c r="W701" t="s">
        <v>33</v>
      </c>
      <c r="X701" s="17" t="s">
        <v>34</v>
      </c>
      <c r="Z701" t="s">
        <v>1563</v>
      </c>
      <c r="AA701">
        <v>401</v>
      </c>
      <c r="AB701">
        <v>60</v>
      </c>
    </row>
    <row r="702" spans="1:28" x14ac:dyDescent="0.25">
      <c r="A702" t="s">
        <v>1584</v>
      </c>
      <c r="B702" t="s">
        <v>1585</v>
      </c>
      <c r="C702" s="17">
        <v>43763</v>
      </c>
      <c r="D702" s="7">
        <v>355000</v>
      </c>
      <c r="E702" t="s">
        <v>29</v>
      </c>
      <c r="F702" t="s">
        <v>30</v>
      </c>
      <c r="G702" s="7">
        <v>355000</v>
      </c>
      <c r="H702" s="7">
        <v>184540</v>
      </c>
      <c r="I702" s="12">
        <f>H702/G702*100</f>
        <v>51.983098591549293</v>
      </c>
      <c r="J702" s="12">
        <f t="shared" si="10"/>
        <v>2.2033025740650771</v>
      </c>
      <c r="K702" s="7">
        <v>369076</v>
      </c>
      <c r="L702" s="7">
        <v>64373</v>
      </c>
      <c r="M702" s="7">
        <f>G702-L702</f>
        <v>290627</v>
      </c>
      <c r="N702" s="7">
        <v>197859.09375</v>
      </c>
      <c r="O702" s="22">
        <f>M702/N702</f>
        <v>1.4688584410844143</v>
      </c>
      <c r="P702" s="27">
        <v>2516</v>
      </c>
      <c r="Q702" s="32">
        <f>M702/P702</f>
        <v>115.51152623211446</v>
      </c>
      <c r="R702" s="37" t="s">
        <v>1586</v>
      </c>
      <c r="S702" s="42">
        <f>ABS(O2406-O702)*100</f>
        <v>13.447130419507292</v>
      </c>
      <c r="T702" t="s">
        <v>32</v>
      </c>
      <c r="V702" s="7">
        <v>61439</v>
      </c>
      <c r="W702" t="s">
        <v>33</v>
      </c>
      <c r="X702" s="17" t="s">
        <v>34</v>
      </c>
      <c r="Z702" t="s">
        <v>1587</v>
      </c>
      <c r="AA702">
        <v>401</v>
      </c>
      <c r="AB702">
        <v>58</v>
      </c>
    </row>
    <row r="703" spans="1:28" x14ac:dyDescent="0.25">
      <c r="A703" t="s">
        <v>1588</v>
      </c>
      <c r="B703" t="s">
        <v>1589</v>
      </c>
      <c r="C703" s="17">
        <v>43746</v>
      </c>
      <c r="D703" s="7">
        <v>392000</v>
      </c>
      <c r="E703" t="s">
        <v>29</v>
      </c>
      <c r="F703" t="s">
        <v>30</v>
      </c>
      <c r="G703" s="7">
        <v>392000</v>
      </c>
      <c r="H703" s="7">
        <v>160000</v>
      </c>
      <c r="I703" s="12">
        <f>H703/G703*100</f>
        <v>40.816326530612244</v>
      </c>
      <c r="J703" s="12">
        <f t="shared" si="10"/>
        <v>8.963469486871972</v>
      </c>
      <c r="K703" s="7">
        <v>320000</v>
      </c>
      <c r="L703" s="7">
        <v>69044</v>
      </c>
      <c r="M703" s="7">
        <f>G703-L703</f>
        <v>322956</v>
      </c>
      <c r="N703" s="7">
        <v>199171.421875</v>
      </c>
      <c r="O703" s="22">
        <f>M703/N703</f>
        <v>1.6214976875682858</v>
      </c>
      <c r="P703" s="27">
        <v>2211</v>
      </c>
      <c r="Q703" s="32">
        <f>M703/P703</f>
        <v>146.06784260515605</v>
      </c>
      <c r="R703" s="37" t="s">
        <v>1590</v>
      </c>
      <c r="S703" s="42">
        <f>ABS(O2406-O703)*100</f>
        <v>28.711055067894442</v>
      </c>
      <c r="T703" t="s">
        <v>43</v>
      </c>
      <c r="V703" s="7">
        <v>60174</v>
      </c>
      <c r="W703" t="s">
        <v>33</v>
      </c>
      <c r="X703" s="17" t="s">
        <v>34</v>
      </c>
      <c r="Z703" t="s">
        <v>1591</v>
      </c>
      <c r="AA703">
        <v>401</v>
      </c>
      <c r="AB703">
        <v>60</v>
      </c>
    </row>
    <row r="704" spans="1:28" x14ac:dyDescent="0.25">
      <c r="A704" t="s">
        <v>1592</v>
      </c>
      <c r="B704" t="s">
        <v>1593</v>
      </c>
      <c r="C704" s="17">
        <v>44158</v>
      </c>
      <c r="D704" s="7">
        <v>225000</v>
      </c>
      <c r="E704" t="s">
        <v>29</v>
      </c>
      <c r="F704" t="s">
        <v>30</v>
      </c>
      <c r="G704" s="7">
        <v>225000</v>
      </c>
      <c r="H704" s="7">
        <v>136970</v>
      </c>
      <c r="I704" s="12">
        <f>H704/G704*100</f>
        <v>60.875555555555557</v>
      </c>
      <c r="J704" s="12">
        <f t="shared" si="10"/>
        <v>11.095759538071341</v>
      </c>
      <c r="K704" s="7">
        <v>273933</v>
      </c>
      <c r="L704" s="7">
        <v>58031</v>
      </c>
      <c r="M704" s="7">
        <f>G704-L704</f>
        <v>166969</v>
      </c>
      <c r="N704" s="7">
        <v>140196.109375</v>
      </c>
      <c r="O704" s="22">
        <f>M704/N704</f>
        <v>1.1909674294411923</v>
      </c>
      <c r="P704" s="27">
        <v>2083</v>
      </c>
      <c r="Q704" s="32">
        <f>M704/P704</f>
        <v>80.157945271243392</v>
      </c>
      <c r="R704" s="37" t="s">
        <v>1586</v>
      </c>
      <c r="S704" s="42">
        <f>ABS(O2406-O704)*100</f>
        <v>14.341970744814914</v>
      </c>
      <c r="T704" t="s">
        <v>43</v>
      </c>
      <c r="V704" s="7">
        <v>53075</v>
      </c>
      <c r="W704" t="s">
        <v>33</v>
      </c>
      <c r="X704" s="17" t="s">
        <v>34</v>
      </c>
      <c r="Z704" t="s">
        <v>1587</v>
      </c>
      <c r="AA704">
        <v>401</v>
      </c>
      <c r="AB704">
        <v>52</v>
      </c>
    </row>
    <row r="705" spans="1:28" x14ac:dyDescent="0.25">
      <c r="A705" t="s">
        <v>1592</v>
      </c>
      <c r="B705" t="s">
        <v>1593</v>
      </c>
      <c r="C705" s="17">
        <v>44218</v>
      </c>
      <c r="D705" s="7">
        <v>296500</v>
      </c>
      <c r="E705" t="s">
        <v>29</v>
      </c>
      <c r="F705" t="s">
        <v>30</v>
      </c>
      <c r="G705" s="7">
        <v>296500</v>
      </c>
      <c r="H705" s="7">
        <v>136970</v>
      </c>
      <c r="I705" s="12">
        <f>H705/G705*100</f>
        <v>46.195615514333895</v>
      </c>
      <c r="J705" s="12">
        <f t="shared" si="10"/>
        <v>3.5841805031503213</v>
      </c>
      <c r="K705" s="7">
        <v>273933</v>
      </c>
      <c r="L705" s="7">
        <v>58031</v>
      </c>
      <c r="M705" s="7">
        <f>G705-L705</f>
        <v>238469</v>
      </c>
      <c r="N705" s="7">
        <v>140196.109375</v>
      </c>
      <c r="O705" s="22">
        <f>M705/N705</f>
        <v>1.7009673168756578</v>
      </c>
      <c r="P705" s="27">
        <v>2083</v>
      </c>
      <c r="Q705" s="32">
        <f>M705/P705</f>
        <v>114.483437349976</v>
      </c>
      <c r="R705" s="37" t="s">
        <v>1586</v>
      </c>
      <c r="S705" s="42">
        <f>ABS(O2406-O705)*100</f>
        <v>36.658017998631642</v>
      </c>
      <c r="T705" t="s">
        <v>43</v>
      </c>
      <c r="V705" s="7">
        <v>53075</v>
      </c>
      <c r="W705" t="s">
        <v>33</v>
      </c>
      <c r="X705" s="17" t="s">
        <v>34</v>
      </c>
      <c r="Z705" t="s">
        <v>1587</v>
      </c>
      <c r="AA705">
        <v>401</v>
      </c>
      <c r="AB705">
        <v>52</v>
      </c>
    </row>
    <row r="706" spans="1:28" x14ac:dyDescent="0.25">
      <c r="A706" t="s">
        <v>1594</v>
      </c>
      <c r="B706" t="s">
        <v>1595</v>
      </c>
      <c r="C706" s="17">
        <v>43805</v>
      </c>
      <c r="D706" s="7">
        <v>235000</v>
      </c>
      <c r="E706" t="s">
        <v>29</v>
      </c>
      <c r="F706" t="s">
        <v>30</v>
      </c>
      <c r="G706" s="7">
        <v>235000</v>
      </c>
      <c r="H706" s="7">
        <v>139560</v>
      </c>
      <c r="I706" s="12">
        <f>H706/G706*100</f>
        <v>59.387234042553196</v>
      </c>
      <c r="J706" s="12">
        <f t="shared" si="10"/>
        <v>9.6074380250689799</v>
      </c>
      <c r="K706" s="7">
        <v>279112</v>
      </c>
      <c r="L706" s="7">
        <v>59654</v>
      </c>
      <c r="M706" s="7">
        <f>G706-L706</f>
        <v>175346</v>
      </c>
      <c r="N706" s="7">
        <v>142505.1875</v>
      </c>
      <c r="O706" s="22">
        <f>M706/N706</f>
        <v>1.230453452790973</v>
      </c>
      <c r="P706" s="27">
        <v>2012</v>
      </c>
      <c r="Q706" s="32">
        <f>M706/P706</f>
        <v>87.150099403578523</v>
      </c>
      <c r="R706" s="37" t="s">
        <v>1586</v>
      </c>
      <c r="S706" s="42">
        <f>ABS(O2406-O706)*100</f>
        <v>10.393368409836846</v>
      </c>
      <c r="T706" t="s">
        <v>32</v>
      </c>
      <c r="V706" s="7">
        <v>53075</v>
      </c>
      <c r="W706" t="s">
        <v>33</v>
      </c>
      <c r="X706" s="17" t="s">
        <v>34</v>
      </c>
      <c r="Z706" t="s">
        <v>1587</v>
      </c>
      <c r="AA706">
        <v>401</v>
      </c>
      <c r="AB706">
        <v>50</v>
      </c>
    </row>
    <row r="707" spans="1:28" x14ac:dyDescent="0.25">
      <c r="A707" t="s">
        <v>1596</v>
      </c>
      <c r="B707" t="s">
        <v>1597</v>
      </c>
      <c r="C707" s="17">
        <v>44048</v>
      </c>
      <c r="D707" s="7">
        <v>375000</v>
      </c>
      <c r="E707" t="s">
        <v>29</v>
      </c>
      <c r="F707" t="s">
        <v>30</v>
      </c>
      <c r="G707" s="7">
        <v>375000</v>
      </c>
      <c r="H707" s="7">
        <v>178590</v>
      </c>
      <c r="I707" s="12">
        <f>H707/G707*100</f>
        <v>47.624000000000002</v>
      </c>
      <c r="J707" s="12">
        <f t="shared" ref="J707:J770" si="11">+ABS(I707-$I$2411)</f>
        <v>2.1557960174842137</v>
      </c>
      <c r="K707" s="7">
        <v>357175</v>
      </c>
      <c r="L707" s="7">
        <v>58507</v>
      </c>
      <c r="M707" s="7">
        <f>G707-L707</f>
        <v>316493</v>
      </c>
      <c r="N707" s="7">
        <v>193940.265625</v>
      </c>
      <c r="O707" s="22">
        <f>M707/N707</f>
        <v>1.6319096964215061</v>
      </c>
      <c r="P707" s="27">
        <v>2778</v>
      </c>
      <c r="Q707" s="32">
        <f>M707/P707</f>
        <v>113.92836573074155</v>
      </c>
      <c r="R707" s="37" t="s">
        <v>1586</v>
      </c>
      <c r="S707" s="42">
        <f>ABS(O2406-O707)*100</f>
        <v>29.752255953216466</v>
      </c>
      <c r="T707" t="s">
        <v>32</v>
      </c>
      <c r="V707" s="7">
        <v>53075</v>
      </c>
      <c r="W707" t="s">
        <v>33</v>
      </c>
      <c r="X707" s="17" t="s">
        <v>34</v>
      </c>
      <c r="Z707" t="s">
        <v>1587</v>
      </c>
      <c r="AA707">
        <v>401</v>
      </c>
      <c r="AB707">
        <v>55</v>
      </c>
    </row>
    <row r="708" spans="1:28" x14ac:dyDescent="0.25">
      <c r="A708" t="s">
        <v>1598</v>
      </c>
      <c r="B708" t="s">
        <v>1599</v>
      </c>
      <c r="C708" s="17">
        <v>44280</v>
      </c>
      <c r="D708" s="7">
        <v>440000</v>
      </c>
      <c r="E708" t="s">
        <v>29</v>
      </c>
      <c r="F708" t="s">
        <v>30</v>
      </c>
      <c r="G708" s="7">
        <v>440000</v>
      </c>
      <c r="H708" s="7">
        <v>174460</v>
      </c>
      <c r="I708" s="12">
        <f>H708/G708*100</f>
        <v>39.65</v>
      </c>
      <c r="J708" s="12">
        <f t="shared" si="11"/>
        <v>10.129796017484217</v>
      </c>
      <c r="K708" s="7">
        <v>348927</v>
      </c>
      <c r="L708" s="7">
        <v>69765</v>
      </c>
      <c r="M708" s="7">
        <f>G708-L708</f>
        <v>370235</v>
      </c>
      <c r="N708" s="7">
        <v>181274.03125</v>
      </c>
      <c r="O708" s="22">
        <f>M708/N708</f>
        <v>2.0424050673281422</v>
      </c>
      <c r="P708" s="27">
        <v>2238</v>
      </c>
      <c r="Q708" s="32">
        <f>M708/P708</f>
        <v>165.43118856121538</v>
      </c>
      <c r="R708" s="37" t="s">
        <v>1586</v>
      </c>
      <c r="S708" s="42">
        <f>ABS(O2406-O708)*100</f>
        <v>70.801793043880082</v>
      </c>
      <c r="T708" t="s">
        <v>32</v>
      </c>
      <c r="V708" s="7">
        <v>53075</v>
      </c>
      <c r="W708" t="s">
        <v>33</v>
      </c>
      <c r="X708" s="17" t="s">
        <v>34</v>
      </c>
      <c r="Z708" t="s">
        <v>1587</v>
      </c>
      <c r="AA708">
        <v>401</v>
      </c>
      <c r="AB708">
        <v>61</v>
      </c>
    </row>
    <row r="709" spans="1:28" x14ac:dyDescent="0.25">
      <c r="A709" t="s">
        <v>1600</v>
      </c>
      <c r="B709" t="s">
        <v>1601</v>
      </c>
      <c r="C709" s="17">
        <v>43802</v>
      </c>
      <c r="D709" s="7">
        <v>337000</v>
      </c>
      <c r="E709" t="s">
        <v>29</v>
      </c>
      <c r="F709" t="s">
        <v>30</v>
      </c>
      <c r="G709" s="7">
        <v>337000</v>
      </c>
      <c r="H709" s="7">
        <v>164670</v>
      </c>
      <c r="I709" s="12">
        <f>H709/G709*100</f>
        <v>48.863501483679528</v>
      </c>
      <c r="J709" s="12">
        <f t="shared" si="11"/>
        <v>0.91629453380468817</v>
      </c>
      <c r="K709" s="7">
        <v>329346</v>
      </c>
      <c r="L709" s="7">
        <v>61854</v>
      </c>
      <c r="M709" s="7">
        <f>G709-L709</f>
        <v>275146</v>
      </c>
      <c r="N709" s="7">
        <v>173696.109375</v>
      </c>
      <c r="O709" s="22">
        <f>M709/N709</f>
        <v>1.584065417412289</v>
      </c>
      <c r="P709" s="27">
        <v>2164</v>
      </c>
      <c r="Q709" s="32">
        <f>M709/P709</f>
        <v>127.14695009242145</v>
      </c>
      <c r="R709" s="37" t="s">
        <v>1586</v>
      </c>
      <c r="S709" s="42">
        <f>ABS(O2406-O709)*100</f>
        <v>24.96782805229476</v>
      </c>
      <c r="T709" t="s">
        <v>32</v>
      </c>
      <c r="V709" s="7">
        <v>58988</v>
      </c>
      <c r="W709" t="s">
        <v>33</v>
      </c>
      <c r="X709" s="17" t="s">
        <v>34</v>
      </c>
      <c r="Z709" t="s">
        <v>1587</v>
      </c>
      <c r="AA709">
        <v>401</v>
      </c>
      <c r="AB709">
        <v>55</v>
      </c>
    </row>
    <row r="710" spans="1:28" x14ac:dyDescent="0.25">
      <c r="A710" t="s">
        <v>1602</v>
      </c>
      <c r="B710" t="s">
        <v>1603</v>
      </c>
      <c r="C710" s="17">
        <v>43644</v>
      </c>
      <c r="D710" s="7">
        <v>294000</v>
      </c>
      <c r="E710" t="s">
        <v>29</v>
      </c>
      <c r="F710" t="s">
        <v>30</v>
      </c>
      <c r="G710" s="7">
        <v>294000</v>
      </c>
      <c r="H710" s="7">
        <v>148030</v>
      </c>
      <c r="I710" s="12">
        <f>H710/G710*100</f>
        <v>50.350340136054413</v>
      </c>
      <c r="J710" s="12">
        <f t="shared" si="11"/>
        <v>0.57054411857019716</v>
      </c>
      <c r="K710" s="7">
        <v>296050</v>
      </c>
      <c r="L710" s="7">
        <v>64573</v>
      </c>
      <c r="M710" s="7">
        <f>G710-L710</f>
        <v>229427</v>
      </c>
      <c r="N710" s="7">
        <v>150309.734375</v>
      </c>
      <c r="O710" s="22">
        <f>M710/N710</f>
        <v>1.5263615557167736</v>
      </c>
      <c r="P710" s="27">
        <v>2059</v>
      </c>
      <c r="Q710" s="32">
        <f>M710/P710</f>
        <v>111.42642059252064</v>
      </c>
      <c r="R710" s="37" t="s">
        <v>1586</v>
      </c>
      <c r="S710" s="42">
        <f>ABS(O2406-O710)*100</f>
        <v>19.197441882743217</v>
      </c>
      <c r="T710" t="s">
        <v>32</v>
      </c>
      <c r="V710" s="7">
        <v>58988</v>
      </c>
      <c r="W710" t="s">
        <v>33</v>
      </c>
      <c r="X710" s="17" t="s">
        <v>34</v>
      </c>
      <c r="Z710" t="s">
        <v>1587</v>
      </c>
      <c r="AA710">
        <v>401</v>
      </c>
      <c r="AB710">
        <v>55</v>
      </c>
    </row>
    <row r="711" spans="1:28" x14ac:dyDescent="0.25">
      <c r="A711" t="s">
        <v>1604</v>
      </c>
      <c r="B711" t="s">
        <v>1605</v>
      </c>
      <c r="C711" s="17">
        <v>43931</v>
      </c>
      <c r="D711" s="7">
        <v>307000</v>
      </c>
      <c r="E711" t="s">
        <v>29</v>
      </c>
      <c r="F711" t="s">
        <v>30</v>
      </c>
      <c r="G711" s="7">
        <v>307000</v>
      </c>
      <c r="H711" s="7">
        <v>172840</v>
      </c>
      <c r="I711" s="12">
        <f>H711/G711*100</f>
        <v>56.299674267100976</v>
      </c>
      <c r="J711" s="12">
        <f t="shared" si="11"/>
        <v>6.5198782496167595</v>
      </c>
      <c r="K711" s="7">
        <v>345685</v>
      </c>
      <c r="L711" s="7">
        <v>61808</v>
      </c>
      <c r="M711" s="7">
        <f>G711-L711</f>
        <v>245192</v>
      </c>
      <c r="N711" s="7">
        <v>184335.71875</v>
      </c>
      <c r="O711" s="22">
        <f>M711/N711</f>
        <v>1.3301383023467881</v>
      </c>
      <c r="P711" s="27">
        <v>2394</v>
      </c>
      <c r="Q711" s="32">
        <f>M711/P711</f>
        <v>102.41938178780283</v>
      </c>
      <c r="R711" s="37" t="s">
        <v>1586</v>
      </c>
      <c r="S711" s="42">
        <f>ABS(O2406-O711)*100</f>
        <v>0.42488345425533147</v>
      </c>
      <c r="T711" t="s">
        <v>32</v>
      </c>
      <c r="V711" s="7">
        <v>58988</v>
      </c>
      <c r="W711" t="s">
        <v>33</v>
      </c>
      <c r="X711" s="17" t="s">
        <v>34</v>
      </c>
      <c r="Z711" t="s">
        <v>1587</v>
      </c>
      <c r="AA711">
        <v>401</v>
      </c>
      <c r="AB711">
        <v>55</v>
      </c>
    </row>
    <row r="712" spans="1:28" x14ac:dyDescent="0.25">
      <c r="A712" t="s">
        <v>1606</v>
      </c>
      <c r="B712" t="s">
        <v>1607</v>
      </c>
      <c r="C712" s="17">
        <v>44041</v>
      </c>
      <c r="D712" s="7">
        <v>345000</v>
      </c>
      <c r="E712" t="s">
        <v>29</v>
      </c>
      <c r="F712" t="s">
        <v>30</v>
      </c>
      <c r="G712" s="7">
        <v>345000</v>
      </c>
      <c r="H712" s="7">
        <v>165180</v>
      </c>
      <c r="I712" s="12">
        <f>H712/G712*100</f>
        <v>47.878260869565217</v>
      </c>
      <c r="J712" s="12">
        <f t="shared" si="11"/>
        <v>1.9015351479189988</v>
      </c>
      <c r="K712" s="7">
        <v>330360</v>
      </c>
      <c r="L712" s="7">
        <v>56032</v>
      </c>
      <c r="M712" s="7">
        <f>G712-L712</f>
        <v>288968</v>
      </c>
      <c r="N712" s="7">
        <v>209410.6875</v>
      </c>
      <c r="O712" s="22">
        <f>M712/N712</f>
        <v>1.3799104689917032</v>
      </c>
      <c r="P712" s="27">
        <v>2840</v>
      </c>
      <c r="Q712" s="32">
        <f>M712/P712</f>
        <v>101.74929577464789</v>
      </c>
      <c r="R712" s="37" t="s">
        <v>1562</v>
      </c>
      <c r="S712" s="42">
        <f>ABS(O2406-O712)*100</f>
        <v>4.5523332102361813</v>
      </c>
      <c r="T712" t="s">
        <v>79</v>
      </c>
      <c r="V712" s="7">
        <v>53075</v>
      </c>
      <c r="W712" t="s">
        <v>33</v>
      </c>
      <c r="X712" s="17" t="s">
        <v>34</v>
      </c>
      <c r="Z712" t="s">
        <v>1563</v>
      </c>
      <c r="AA712">
        <v>401</v>
      </c>
      <c r="AB712">
        <v>58</v>
      </c>
    </row>
    <row r="713" spans="1:28" x14ac:dyDescent="0.25">
      <c r="A713" t="s">
        <v>1608</v>
      </c>
      <c r="B713" t="s">
        <v>1609</v>
      </c>
      <c r="C713" s="17">
        <v>44118</v>
      </c>
      <c r="D713" s="7">
        <v>135000</v>
      </c>
      <c r="E713" t="s">
        <v>29</v>
      </c>
      <c r="F713" t="s">
        <v>30</v>
      </c>
      <c r="G713" s="7">
        <v>135000</v>
      </c>
      <c r="H713" s="7">
        <v>69080</v>
      </c>
      <c r="I713" s="12">
        <f>H713/G713*100</f>
        <v>51.170370370370364</v>
      </c>
      <c r="J713" s="12">
        <f t="shared" si="11"/>
        <v>1.3905743528861478</v>
      </c>
      <c r="K713" s="7">
        <v>138157</v>
      </c>
      <c r="L713" s="7">
        <v>135000</v>
      </c>
      <c r="M713" s="7">
        <f>G713-L713</f>
        <v>0</v>
      </c>
      <c r="N713" s="7">
        <v>3431.52172851563</v>
      </c>
      <c r="O713" s="22">
        <f>M713/N713</f>
        <v>0</v>
      </c>
      <c r="P713" s="27">
        <v>0</v>
      </c>
      <c r="Q713" s="32" t="e">
        <f>M713/P713</f>
        <v>#DIV/0!</v>
      </c>
      <c r="R713" s="37" t="s">
        <v>1610</v>
      </c>
      <c r="S713" s="42">
        <f>ABS(O2406-O713)*100</f>
        <v>133.43871368893414</v>
      </c>
      <c r="T713" t="s">
        <v>32</v>
      </c>
      <c r="V713" s="7">
        <v>130000</v>
      </c>
      <c r="W713" t="s">
        <v>33</v>
      </c>
      <c r="X713" s="17" t="s">
        <v>34</v>
      </c>
      <c r="Z713" t="s">
        <v>1611</v>
      </c>
      <c r="AA713">
        <v>407</v>
      </c>
      <c r="AB713">
        <v>98</v>
      </c>
    </row>
    <row r="714" spans="1:28" x14ac:dyDescent="0.25">
      <c r="A714" t="s">
        <v>1612</v>
      </c>
      <c r="B714" t="s">
        <v>1613</v>
      </c>
      <c r="C714" s="17">
        <v>43789</v>
      </c>
      <c r="D714" s="7">
        <v>318000</v>
      </c>
      <c r="E714" t="s">
        <v>29</v>
      </c>
      <c r="F714" t="s">
        <v>30</v>
      </c>
      <c r="G714" s="7">
        <v>318000</v>
      </c>
      <c r="H714" s="7">
        <v>168960</v>
      </c>
      <c r="I714" s="12">
        <f>H714/G714*100</f>
        <v>53.132075471698116</v>
      </c>
      <c r="J714" s="12">
        <f t="shared" si="11"/>
        <v>3.3522794542138996</v>
      </c>
      <c r="K714" s="7">
        <v>337916</v>
      </c>
      <c r="L714" s="7">
        <v>55918</v>
      </c>
      <c r="M714" s="7">
        <f>G714-L714</f>
        <v>262082</v>
      </c>
      <c r="N714" s="7">
        <v>183115.578125</v>
      </c>
      <c r="O714" s="22">
        <f>M714/N714</f>
        <v>1.4312381430546299</v>
      </c>
      <c r="P714" s="27">
        <v>2577</v>
      </c>
      <c r="Q714" s="32">
        <f>M714/P714</f>
        <v>101.70042685292977</v>
      </c>
      <c r="R714" s="37" t="s">
        <v>1586</v>
      </c>
      <c r="S714" s="42">
        <f>ABS(O2406-O714)*100</f>
        <v>9.6851006165288531</v>
      </c>
      <c r="T714" t="s">
        <v>32</v>
      </c>
      <c r="V714" s="7">
        <v>53075</v>
      </c>
      <c r="W714" t="s">
        <v>33</v>
      </c>
      <c r="X714" s="17" t="s">
        <v>34</v>
      </c>
      <c r="Z714" t="s">
        <v>1587</v>
      </c>
      <c r="AA714">
        <v>401</v>
      </c>
      <c r="AB714">
        <v>55</v>
      </c>
    </row>
    <row r="715" spans="1:28" x14ac:dyDescent="0.25">
      <c r="A715" t="s">
        <v>1614</v>
      </c>
      <c r="B715" t="s">
        <v>1615</v>
      </c>
      <c r="C715" s="17">
        <v>44140</v>
      </c>
      <c r="D715" s="7">
        <v>345000</v>
      </c>
      <c r="E715" t="s">
        <v>29</v>
      </c>
      <c r="F715" t="s">
        <v>30</v>
      </c>
      <c r="G715" s="7">
        <v>345000</v>
      </c>
      <c r="H715" s="7">
        <v>185910</v>
      </c>
      <c r="I715" s="12">
        <f>H715/G715*100</f>
        <v>53.88695652173913</v>
      </c>
      <c r="J715" s="12">
        <f t="shared" si="11"/>
        <v>4.1071605042549137</v>
      </c>
      <c r="K715" s="7">
        <v>371820</v>
      </c>
      <c r="L715" s="7">
        <v>55918</v>
      </c>
      <c r="M715" s="7">
        <f>G715-L715</f>
        <v>289082</v>
      </c>
      <c r="N715" s="7">
        <v>205131.171875</v>
      </c>
      <c r="O715" s="22">
        <f>M715/N715</f>
        <v>1.4092543681082113</v>
      </c>
      <c r="P715" s="27">
        <v>2863</v>
      </c>
      <c r="Q715" s="32">
        <f>M715/P715</f>
        <v>100.97170799860287</v>
      </c>
      <c r="R715" s="37" t="s">
        <v>1586</v>
      </c>
      <c r="S715" s="42">
        <f>ABS(O2406-O715)*100</f>
        <v>7.4867231218869845</v>
      </c>
      <c r="T715" t="s">
        <v>32</v>
      </c>
      <c r="V715" s="7">
        <v>53075</v>
      </c>
      <c r="W715" t="s">
        <v>33</v>
      </c>
      <c r="X715" s="17" t="s">
        <v>34</v>
      </c>
      <c r="Z715" t="s">
        <v>1587</v>
      </c>
      <c r="AA715">
        <v>401</v>
      </c>
      <c r="AB715">
        <v>55</v>
      </c>
    </row>
    <row r="716" spans="1:28" x14ac:dyDescent="0.25">
      <c r="A716" t="s">
        <v>1616</v>
      </c>
      <c r="B716" t="s">
        <v>1617</v>
      </c>
      <c r="C716" s="17">
        <v>44099</v>
      </c>
      <c r="D716" s="7">
        <v>394000</v>
      </c>
      <c r="E716" t="s">
        <v>29</v>
      </c>
      <c r="F716" t="s">
        <v>30</v>
      </c>
      <c r="G716" s="7">
        <v>394000</v>
      </c>
      <c r="H716" s="7">
        <v>189640</v>
      </c>
      <c r="I716" s="12">
        <f>H716/G716*100</f>
        <v>48.131979695431468</v>
      </c>
      <c r="J716" s="12">
        <f t="shared" si="11"/>
        <v>1.6478163220527478</v>
      </c>
      <c r="K716" s="7">
        <v>379285</v>
      </c>
      <c r="L716" s="7">
        <v>58769</v>
      </c>
      <c r="M716" s="7">
        <f>G716-L716</f>
        <v>335231</v>
      </c>
      <c r="N716" s="7">
        <v>208127.265625</v>
      </c>
      <c r="O716" s="22">
        <f>M716/N716</f>
        <v>1.6107019856015081</v>
      </c>
      <c r="P716" s="27">
        <v>2915</v>
      </c>
      <c r="Q716" s="32">
        <f>M716/P716</f>
        <v>115.00205831903945</v>
      </c>
      <c r="R716" s="37" t="s">
        <v>1586</v>
      </c>
      <c r="S716" s="42">
        <f>ABS(O2406-O716)*100</f>
        <v>27.631484871216671</v>
      </c>
      <c r="T716" t="s">
        <v>32</v>
      </c>
      <c r="V716" s="7">
        <v>53075</v>
      </c>
      <c r="W716" t="s">
        <v>33</v>
      </c>
      <c r="X716" s="17" t="s">
        <v>34</v>
      </c>
      <c r="Z716" t="s">
        <v>1587</v>
      </c>
      <c r="AA716">
        <v>401</v>
      </c>
      <c r="AB716">
        <v>55</v>
      </c>
    </row>
    <row r="717" spans="1:28" x14ac:dyDescent="0.25">
      <c r="A717" t="s">
        <v>1618</v>
      </c>
      <c r="B717" t="s">
        <v>1619</v>
      </c>
      <c r="C717" s="17">
        <v>44033</v>
      </c>
      <c r="D717" s="7">
        <v>337000</v>
      </c>
      <c r="E717" t="s">
        <v>29</v>
      </c>
      <c r="F717" t="s">
        <v>30</v>
      </c>
      <c r="G717" s="7">
        <v>337000</v>
      </c>
      <c r="H717" s="7">
        <v>170140</v>
      </c>
      <c r="I717" s="12">
        <f>H717/G717*100</f>
        <v>50.486646884273</v>
      </c>
      <c r="J717" s="12">
        <f t="shared" si="11"/>
        <v>0.70685086678878406</v>
      </c>
      <c r="K717" s="7">
        <v>340289</v>
      </c>
      <c r="L717" s="7">
        <v>56109</v>
      </c>
      <c r="M717" s="7">
        <f>G717-L717</f>
        <v>280891</v>
      </c>
      <c r="N717" s="7">
        <v>198727.265625</v>
      </c>
      <c r="O717" s="22">
        <f>M717/N717</f>
        <v>1.4134497302954072</v>
      </c>
      <c r="P717" s="27">
        <v>2298</v>
      </c>
      <c r="Q717" s="32">
        <f>M717/P717</f>
        <v>122.23281114012184</v>
      </c>
      <c r="R717" s="37" t="s">
        <v>1620</v>
      </c>
      <c r="S717" s="42">
        <f>ABS(O2406-O717)*100</f>
        <v>7.9062593406065806</v>
      </c>
      <c r="T717" t="s">
        <v>32</v>
      </c>
      <c r="V717" s="7">
        <v>50700</v>
      </c>
      <c r="W717" t="s">
        <v>33</v>
      </c>
      <c r="X717" s="17" t="s">
        <v>34</v>
      </c>
      <c r="Z717" t="s">
        <v>1621</v>
      </c>
      <c r="AA717">
        <v>401</v>
      </c>
      <c r="AB717">
        <v>60</v>
      </c>
    </row>
    <row r="718" spans="1:28" x14ac:dyDescent="0.25">
      <c r="A718" t="s">
        <v>1622</v>
      </c>
      <c r="B718" t="s">
        <v>1623</v>
      </c>
      <c r="C718" s="17">
        <v>43563</v>
      </c>
      <c r="D718" s="7">
        <v>325000</v>
      </c>
      <c r="E718" t="s">
        <v>29</v>
      </c>
      <c r="F718" t="s">
        <v>30</v>
      </c>
      <c r="G718" s="7">
        <v>325000</v>
      </c>
      <c r="H718" s="7">
        <v>169690</v>
      </c>
      <c r="I718" s="12">
        <f>H718/G718*100</f>
        <v>52.212307692307689</v>
      </c>
      <c r="J718" s="12">
        <f t="shared" si="11"/>
        <v>2.4325116748234734</v>
      </c>
      <c r="K718" s="7">
        <v>339385</v>
      </c>
      <c r="L718" s="7">
        <v>56109</v>
      </c>
      <c r="M718" s="7">
        <f>G718-L718</f>
        <v>268891</v>
      </c>
      <c r="N718" s="7">
        <v>198095.109375</v>
      </c>
      <c r="O718" s="22">
        <f>M718/N718</f>
        <v>1.3573833339367367</v>
      </c>
      <c r="P718" s="27">
        <v>2298</v>
      </c>
      <c r="Q718" s="32">
        <f>M718/P718</f>
        <v>117.01087902523933</v>
      </c>
      <c r="R718" s="37" t="s">
        <v>1620</v>
      </c>
      <c r="S718" s="42">
        <f>ABS(O2406-O718)*100</f>
        <v>2.2996197047395306</v>
      </c>
      <c r="T718" t="s">
        <v>32</v>
      </c>
      <c r="V718" s="7">
        <v>50700</v>
      </c>
      <c r="W718" t="s">
        <v>33</v>
      </c>
      <c r="X718" s="17" t="s">
        <v>34</v>
      </c>
      <c r="Z718" t="s">
        <v>1621</v>
      </c>
      <c r="AA718">
        <v>401</v>
      </c>
      <c r="AB718">
        <v>60</v>
      </c>
    </row>
    <row r="719" spans="1:28" x14ac:dyDescent="0.25">
      <c r="A719" t="s">
        <v>1624</v>
      </c>
      <c r="B719" t="s">
        <v>1625</v>
      </c>
      <c r="C719" s="17">
        <v>43749</v>
      </c>
      <c r="D719" s="7">
        <v>353000</v>
      </c>
      <c r="E719" t="s">
        <v>29</v>
      </c>
      <c r="F719" t="s">
        <v>30</v>
      </c>
      <c r="G719" s="7">
        <v>353000</v>
      </c>
      <c r="H719" s="7">
        <v>173860</v>
      </c>
      <c r="I719" s="12">
        <f>H719/G719*100</f>
        <v>49.252124645892351</v>
      </c>
      <c r="J719" s="12">
        <f t="shared" si="11"/>
        <v>0.52767137159186461</v>
      </c>
      <c r="K719" s="7">
        <v>347721</v>
      </c>
      <c r="L719" s="7">
        <v>63546</v>
      </c>
      <c r="M719" s="7">
        <f>G719-L719</f>
        <v>289454</v>
      </c>
      <c r="N719" s="7">
        <v>198723.78125</v>
      </c>
      <c r="O719" s="22">
        <f>M719/N719</f>
        <v>1.4565644744644772</v>
      </c>
      <c r="P719" s="27">
        <v>2360</v>
      </c>
      <c r="Q719" s="32">
        <f>M719/P719</f>
        <v>122.65</v>
      </c>
      <c r="R719" s="37" t="s">
        <v>1620</v>
      </c>
      <c r="S719" s="42">
        <f>ABS(O2406-O719)*100</f>
        <v>12.217733757513582</v>
      </c>
      <c r="T719" t="s">
        <v>32</v>
      </c>
      <c r="V719" s="7">
        <v>50700</v>
      </c>
      <c r="W719" t="s">
        <v>33</v>
      </c>
      <c r="X719" s="17" t="s">
        <v>34</v>
      </c>
      <c r="Z719" t="s">
        <v>1621</v>
      </c>
      <c r="AA719">
        <v>401</v>
      </c>
      <c r="AB719">
        <v>60</v>
      </c>
    </row>
    <row r="720" spans="1:28" x14ac:dyDescent="0.25">
      <c r="A720" t="s">
        <v>1626</v>
      </c>
      <c r="B720" t="s">
        <v>1627</v>
      </c>
      <c r="C720" s="17">
        <v>43728</v>
      </c>
      <c r="D720" s="7">
        <v>312000</v>
      </c>
      <c r="E720" t="s">
        <v>29</v>
      </c>
      <c r="F720" t="s">
        <v>30</v>
      </c>
      <c r="G720" s="7">
        <v>312000</v>
      </c>
      <c r="H720" s="7">
        <v>158330</v>
      </c>
      <c r="I720" s="12">
        <f>H720/G720*100</f>
        <v>50.746794871794876</v>
      </c>
      <c r="J720" s="12">
        <f t="shared" si="11"/>
        <v>0.96699885431065979</v>
      </c>
      <c r="K720" s="7">
        <v>316661</v>
      </c>
      <c r="L720" s="7">
        <v>56109</v>
      </c>
      <c r="M720" s="7">
        <f>G720-L720</f>
        <v>255891</v>
      </c>
      <c r="N720" s="7">
        <v>182204.203125</v>
      </c>
      <c r="O720" s="22">
        <f>M720/N720</f>
        <v>1.4044187544040774</v>
      </c>
      <c r="P720" s="27">
        <v>2272</v>
      </c>
      <c r="Q720" s="32">
        <f>M720/P720</f>
        <v>112.62808098591549</v>
      </c>
      <c r="R720" s="37" t="s">
        <v>1620</v>
      </c>
      <c r="S720" s="42">
        <f>ABS(O2406-O720)*100</f>
        <v>7.0031617514735967</v>
      </c>
      <c r="T720" t="s">
        <v>32</v>
      </c>
      <c r="V720" s="7">
        <v>50700</v>
      </c>
      <c r="W720" t="s">
        <v>33</v>
      </c>
      <c r="X720" s="17" t="s">
        <v>34</v>
      </c>
      <c r="Z720" t="s">
        <v>1621</v>
      </c>
      <c r="AA720">
        <v>401</v>
      </c>
      <c r="AB720">
        <v>60</v>
      </c>
    </row>
    <row r="721" spans="1:28" x14ac:dyDescent="0.25">
      <c r="A721" t="s">
        <v>1628</v>
      </c>
      <c r="B721" t="s">
        <v>1629</v>
      </c>
      <c r="C721" s="17">
        <v>44057</v>
      </c>
      <c r="D721" s="7">
        <v>329000</v>
      </c>
      <c r="E721" t="s">
        <v>29</v>
      </c>
      <c r="F721" t="s">
        <v>30</v>
      </c>
      <c r="G721" s="7">
        <v>329000</v>
      </c>
      <c r="H721" s="7">
        <v>162930</v>
      </c>
      <c r="I721" s="12">
        <f>H721/G721*100</f>
        <v>49.522796352583583</v>
      </c>
      <c r="J721" s="12">
        <f t="shared" si="11"/>
        <v>0.25699966490063275</v>
      </c>
      <c r="K721" s="7">
        <v>325857</v>
      </c>
      <c r="L721" s="7">
        <v>56109</v>
      </c>
      <c r="M721" s="7">
        <f>G721-L721</f>
        <v>272891</v>
      </c>
      <c r="N721" s="7">
        <v>188634.96875</v>
      </c>
      <c r="O721" s="22">
        <f>M721/N721</f>
        <v>1.4466617817911875</v>
      </c>
      <c r="P721" s="27">
        <v>2381</v>
      </c>
      <c r="Q721" s="32">
        <f>M721/P721</f>
        <v>114.61192776144478</v>
      </c>
      <c r="R721" s="37" t="s">
        <v>1620</v>
      </c>
      <c r="S721" s="42">
        <f>ABS(O2406-O721)*100</f>
        <v>11.227464490184612</v>
      </c>
      <c r="T721" t="s">
        <v>32</v>
      </c>
      <c r="V721" s="7">
        <v>50700</v>
      </c>
      <c r="W721" t="s">
        <v>33</v>
      </c>
      <c r="X721" s="17" t="s">
        <v>34</v>
      </c>
      <c r="Z721" t="s">
        <v>1621</v>
      </c>
      <c r="AA721">
        <v>401</v>
      </c>
      <c r="AB721">
        <v>60</v>
      </c>
    </row>
    <row r="722" spans="1:28" x14ac:dyDescent="0.25">
      <c r="A722" t="s">
        <v>1630</v>
      </c>
      <c r="B722" t="s">
        <v>1631</v>
      </c>
      <c r="C722" s="17">
        <v>43896</v>
      </c>
      <c r="D722" s="7">
        <v>305000</v>
      </c>
      <c r="E722" t="s">
        <v>29</v>
      </c>
      <c r="F722" t="s">
        <v>30</v>
      </c>
      <c r="G722" s="7">
        <v>305000</v>
      </c>
      <c r="H722" s="7">
        <v>154720</v>
      </c>
      <c r="I722" s="12">
        <f>H722/G722*100</f>
        <v>50.727868852459011</v>
      </c>
      <c r="J722" s="12">
        <f t="shared" si="11"/>
        <v>0.94807283497479489</v>
      </c>
      <c r="K722" s="7">
        <v>309434</v>
      </c>
      <c r="L722" s="7">
        <v>56109</v>
      </c>
      <c r="M722" s="7">
        <f>G722-L722</f>
        <v>248891</v>
      </c>
      <c r="N722" s="7">
        <v>177150.34375</v>
      </c>
      <c r="O722" s="22">
        <f>M722/N722</f>
        <v>1.4049704602958186</v>
      </c>
      <c r="P722" s="27">
        <v>1978</v>
      </c>
      <c r="Q722" s="32">
        <f>M722/P722</f>
        <v>125.82962588473205</v>
      </c>
      <c r="R722" s="37" t="s">
        <v>1620</v>
      </c>
      <c r="S722" s="42">
        <f>ABS(O2406-O722)*100</f>
        <v>7.0583323406477216</v>
      </c>
      <c r="T722" t="s">
        <v>32</v>
      </c>
      <c r="V722" s="7">
        <v>50700</v>
      </c>
      <c r="W722" t="s">
        <v>33</v>
      </c>
      <c r="X722" s="17" t="s">
        <v>34</v>
      </c>
      <c r="Z722" t="s">
        <v>1621</v>
      </c>
      <c r="AA722">
        <v>401</v>
      </c>
      <c r="AB722">
        <v>60</v>
      </c>
    </row>
    <row r="723" spans="1:28" x14ac:dyDescent="0.25">
      <c r="A723" t="s">
        <v>1632</v>
      </c>
      <c r="B723" t="s">
        <v>1633</v>
      </c>
      <c r="C723" s="17">
        <v>44112</v>
      </c>
      <c r="D723" s="7">
        <v>315000</v>
      </c>
      <c r="E723" t="s">
        <v>29</v>
      </c>
      <c r="F723" t="s">
        <v>30</v>
      </c>
      <c r="G723" s="7">
        <v>315000</v>
      </c>
      <c r="H723" s="7">
        <v>158700</v>
      </c>
      <c r="I723" s="12">
        <f>H723/G723*100</f>
        <v>50.38095238095238</v>
      </c>
      <c r="J723" s="12">
        <f t="shared" si="11"/>
        <v>0.60115636346816359</v>
      </c>
      <c r="K723" s="7">
        <v>317399</v>
      </c>
      <c r="L723" s="7">
        <v>58616</v>
      </c>
      <c r="M723" s="7">
        <f>G723-L723</f>
        <v>256384</v>
      </c>
      <c r="N723" s="7">
        <v>180967.140625</v>
      </c>
      <c r="O723" s="22">
        <f>M723/N723</f>
        <v>1.4167433884103786</v>
      </c>
      <c r="P723" s="27">
        <v>2202</v>
      </c>
      <c r="Q723" s="32">
        <f>M723/P723</f>
        <v>116.43233424159855</v>
      </c>
      <c r="R723" s="37" t="s">
        <v>1620</v>
      </c>
      <c r="S723" s="42">
        <f>ABS(O2406-O723)*100</f>
        <v>8.2356251521037205</v>
      </c>
      <c r="T723" t="s">
        <v>32</v>
      </c>
      <c r="V723" s="7">
        <v>50700</v>
      </c>
      <c r="W723" t="s">
        <v>33</v>
      </c>
      <c r="X723" s="17" t="s">
        <v>34</v>
      </c>
      <c r="Z723" t="s">
        <v>1621</v>
      </c>
      <c r="AA723">
        <v>401</v>
      </c>
      <c r="AB723">
        <v>60</v>
      </c>
    </row>
    <row r="724" spans="1:28" x14ac:dyDescent="0.25">
      <c r="A724" t="s">
        <v>1634</v>
      </c>
      <c r="B724" t="s">
        <v>1635</v>
      </c>
      <c r="C724" s="17">
        <v>44043</v>
      </c>
      <c r="D724" s="7">
        <v>305000</v>
      </c>
      <c r="E724" t="s">
        <v>29</v>
      </c>
      <c r="F724" t="s">
        <v>30</v>
      </c>
      <c r="G724" s="7">
        <v>305000</v>
      </c>
      <c r="H724" s="7">
        <v>163470</v>
      </c>
      <c r="I724" s="12">
        <f>H724/G724*100</f>
        <v>53.596721311475413</v>
      </c>
      <c r="J724" s="12">
        <f t="shared" si="11"/>
        <v>3.8169252939911971</v>
      </c>
      <c r="K724" s="7">
        <v>326943</v>
      </c>
      <c r="L724" s="7">
        <v>56527</v>
      </c>
      <c r="M724" s="7">
        <f>G724-L724</f>
        <v>248473</v>
      </c>
      <c r="N724" s="7">
        <v>189102.09375</v>
      </c>
      <c r="O724" s="22">
        <f>M724/N724</f>
        <v>1.3139621834567867</v>
      </c>
      <c r="P724" s="27">
        <v>2088</v>
      </c>
      <c r="Q724" s="32">
        <f>M724/P724</f>
        <v>119.00047892720306</v>
      </c>
      <c r="R724" s="37" t="s">
        <v>1620</v>
      </c>
      <c r="S724" s="42">
        <f>ABS(O2406-O724)*100</f>
        <v>2.0424953432554682</v>
      </c>
      <c r="T724" t="s">
        <v>32</v>
      </c>
      <c r="V724" s="7">
        <v>50700</v>
      </c>
      <c r="W724" t="s">
        <v>33</v>
      </c>
      <c r="X724" s="17" t="s">
        <v>34</v>
      </c>
      <c r="Z724" t="s">
        <v>1621</v>
      </c>
      <c r="AA724">
        <v>401</v>
      </c>
      <c r="AB724">
        <v>64</v>
      </c>
    </row>
    <row r="725" spans="1:28" x14ac:dyDescent="0.25">
      <c r="A725" t="s">
        <v>1636</v>
      </c>
      <c r="B725" t="s">
        <v>1637</v>
      </c>
      <c r="C725" s="17">
        <v>44222</v>
      </c>
      <c r="D725" s="7">
        <v>330000</v>
      </c>
      <c r="E725" t="s">
        <v>29</v>
      </c>
      <c r="F725" t="s">
        <v>30</v>
      </c>
      <c r="G725" s="7">
        <v>330000</v>
      </c>
      <c r="H725" s="7">
        <v>156260</v>
      </c>
      <c r="I725" s="12">
        <f>H725/G725*100</f>
        <v>47.351515151515152</v>
      </c>
      <c r="J725" s="12">
        <f t="shared" si="11"/>
        <v>2.4282808659690645</v>
      </c>
      <c r="K725" s="7">
        <v>312522</v>
      </c>
      <c r="L725" s="7">
        <v>56109</v>
      </c>
      <c r="M725" s="7">
        <f>G725-L725</f>
        <v>273891</v>
      </c>
      <c r="N725" s="7">
        <v>179309.796875</v>
      </c>
      <c r="O725" s="22">
        <f>M725/N725</f>
        <v>1.5274737062522814</v>
      </c>
      <c r="P725" s="27">
        <v>2088</v>
      </c>
      <c r="Q725" s="32">
        <f>M725/P725</f>
        <v>131.17385057471265</v>
      </c>
      <c r="R725" s="37" t="s">
        <v>1620</v>
      </c>
      <c r="S725" s="42">
        <f>ABS(O2406-O725)*100</f>
        <v>19.308656936294</v>
      </c>
      <c r="T725" t="s">
        <v>32</v>
      </c>
      <c r="V725" s="7">
        <v>50700</v>
      </c>
      <c r="W725" t="s">
        <v>33</v>
      </c>
      <c r="X725" s="17" t="s">
        <v>34</v>
      </c>
      <c r="Z725" t="s">
        <v>1621</v>
      </c>
      <c r="AA725">
        <v>401</v>
      </c>
      <c r="AB725">
        <v>64</v>
      </c>
    </row>
    <row r="726" spans="1:28" x14ac:dyDescent="0.25">
      <c r="A726" t="s">
        <v>1638</v>
      </c>
      <c r="B726" t="s">
        <v>1639</v>
      </c>
      <c r="C726" s="17">
        <v>44263</v>
      </c>
      <c r="D726" s="7">
        <v>290000</v>
      </c>
      <c r="E726" t="s">
        <v>29</v>
      </c>
      <c r="F726" t="s">
        <v>30</v>
      </c>
      <c r="G726" s="7">
        <v>290000</v>
      </c>
      <c r="H726" s="7">
        <v>141790</v>
      </c>
      <c r="I726" s="12">
        <f>H726/G726*100</f>
        <v>48.893103448275859</v>
      </c>
      <c r="J726" s="12">
        <f t="shared" si="11"/>
        <v>0.88669256920835693</v>
      </c>
      <c r="K726" s="7">
        <v>283578</v>
      </c>
      <c r="L726" s="7">
        <v>56109</v>
      </c>
      <c r="M726" s="7">
        <f>G726-L726</f>
        <v>233891</v>
      </c>
      <c r="N726" s="7">
        <v>159069.234375</v>
      </c>
      <c r="O726" s="22">
        <f>M726/N726</f>
        <v>1.4703723251009706</v>
      </c>
      <c r="P726" s="27">
        <v>1803</v>
      </c>
      <c r="Q726" s="32">
        <f>M726/P726</f>
        <v>129.72323904603439</v>
      </c>
      <c r="R726" s="37" t="s">
        <v>1620</v>
      </c>
      <c r="S726" s="42">
        <f>ABS(O2406-O726)*100</f>
        <v>13.598518821162919</v>
      </c>
      <c r="T726" t="s">
        <v>32</v>
      </c>
      <c r="V726" s="7">
        <v>50700</v>
      </c>
      <c r="W726" t="s">
        <v>33</v>
      </c>
      <c r="X726" s="17" t="s">
        <v>34</v>
      </c>
      <c r="Z726" t="s">
        <v>1621</v>
      </c>
      <c r="AA726">
        <v>401</v>
      </c>
      <c r="AB726">
        <v>60</v>
      </c>
    </row>
    <row r="727" spans="1:28" x14ac:dyDescent="0.25">
      <c r="A727" t="s">
        <v>1640</v>
      </c>
      <c r="B727" t="s">
        <v>1641</v>
      </c>
      <c r="C727" s="17">
        <v>44158</v>
      </c>
      <c r="D727" s="7">
        <v>307000</v>
      </c>
      <c r="E727" t="s">
        <v>29</v>
      </c>
      <c r="F727" t="s">
        <v>30</v>
      </c>
      <c r="G727" s="7">
        <v>307000</v>
      </c>
      <c r="H727" s="7">
        <v>155300</v>
      </c>
      <c r="I727" s="12">
        <f>H727/G727*100</f>
        <v>50.586319218241037</v>
      </c>
      <c r="J727" s="12">
        <f t="shared" si="11"/>
        <v>0.80652320075682127</v>
      </c>
      <c r="K727" s="7">
        <v>310605</v>
      </c>
      <c r="L727" s="7">
        <v>56109</v>
      </c>
      <c r="M727" s="7">
        <f>G727-L727</f>
        <v>250891</v>
      </c>
      <c r="N727" s="7">
        <v>177969.234375</v>
      </c>
      <c r="O727" s="22">
        <f>M727/N727</f>
        <v>1.4097436609259448</v>
      </c>
      <c r="P727" s="27">
        <v>2202</v>
      </c>
      <c r="Q727" s="32">
        <f>M727/P727</f>
        <v>113.93778383287921</v>
      </c>
      <c r="R727" s="37" t="s">
        <v>1620</v>
      </c>
      <c r="S727" s="42">
        <f>ABS(O2406-O727)*100</f>
        <v>7.5356524036603423</v>
      </c>
      <c r="T727" t="s">
        <v>32</v>
      </c>
      <c r="V727" s="7">
        <v>50700</v>
      </c>
      <c r="W727" t="s">
        <v>33</v>
      </c>
      <c r="X727" s="17" t="s">
        <v>34</v>
      </c>
      <c r="Z727" t="s">
        <v>1621</v>
      </c>
      <c r="AA727">
        <v>401</v>
      </c>
      <c r="AB727">
        <v>60</v>
      </c>
    </row>
    <row r="728" spans="1:28" x14ac:dyDescent="0.25">
      <c r="A728" t="s">
        <v>1642</v>
      </c>
      <c r="B728" t="s">
        <v>1643</v>
      </c>
      <c r="C728" s="17">
        <v>43712</v>
      </c>
      <c r="D728" s="7">
        <v>330000</v>
      </c>
      <c r="E728" t="s">
        <v>29</v>
      </c>
      <c r="F728" t="s">
        <v>30</v>
      </c>
      <c r="G728" s="7">
        <v>330000</v>
      </c>
      <c r="H728" s="7">
        <v>155830</v>
      </c>
      <c r="I728" s="12">
        <f>H728/G728*100</f>
        <v>47.221212121212119</v>
      </c>
      <c r="J728" s="12">
        <f t="shared" si="11"/>
        <v>2.558583896272097</v>
      </c>
      <c r="K728" s="7">
        <v>311668</v>
      </c>
      <c r="L728" s="7">
        <v>56109</v>
      </c>
      <c r="M728" s="7">
        <f>G728-L728</f>
        <v>273891</v>
      </c>
      <c r="N728" s="7">
        <v>178712.59375</v>
      </c>
      <c r="O728" s="22">
        <f>M728/N728</f>
        <v>1.5325780587301223</v>
      </c>
      <c r="P728" s="27">
        <v>2149</v>
      </c>
      <c r="Q728" s="32">
        <f>M728/P728</f>
        <v>127.45044206607724</v>
      </c>
      <c r="R728" s="37" t="s">
        <v>1620</v>
      </c>
      <c r="S728" s="42">
        <f>ABS(O2406-O728)*100</f>
        <v>19.819092184078091</v>
      </c>
      <c r="T728" t="s">
        <v>32</v>
      </c>
      <c r="V728" s="7">
        <v>50700</v>
      </c>
      <c r="W728" t="s">
        <v>33</v>
      </c>
      <c r="X728" s="17" t="s">
        <v>34</v>
      </c>
      <c r="Z728" t="s">
        <v>1621</v>
      </c>
      <c r="AA728">
        <v>401</v>
      </c>
      <c r="AB728">
        <v>60</v>
      </c>
    </row>
    <row r="729" spans="1:28" x14ac:dyDescent="0.25">
      <c r="A729" t="s">
        <v>1644</v>
      </c>
      <c r="B729" t="s">
        <v>1645</v>
      </c>
      <c r="C729" s="17">
        <v>43658</v>
      </c>
      <c r="D729" s="7">
        <v>337000</v>
      </c>
      <c r="E729" t="s">
        <v>29</v>
      </c>
      <c r="F729" t="s">
        <v>30</v>
      </c>
      <c r="G729" s="7">
        <v>337000</v>
      </c>
      <c r="H729" s="7">
        <v>141880</v>
      </c>
      <c r="I729" s="12">
        <f>H729/G729*100</f>
        <v>42.100890207715139</v>
      </c>
      <c r="J729" s="12">
        <f t="shared" si="11"/>
        <v>7.678905809769077</v>
      </c>
      <c r="K729" s="7">
        <v>283769</v>
      </c>
      <c r="L729" s="7">
        <v>57216</v>
      </c>
      <c r="M729" s="7">
        <f>G729-L729</f>
        <v>279784</v>
      </c>
      <c r="N729" s="7">
        <v>158428.671875</v>
      </c>
      <c r="O729" s="22">
        <f>M729/N729</f>
        <v>1.765993470050353</v>
      </c>
      <c r="P729" s="27">
        <v>1787</v>
      </c>
      <c r="Q729" s="32">
        <f>M729/P729</f>
        <v>156.56631225517629</v>
      </c>
      <c r="R729" s="37" t="s">
        <v>1620</v>
      </c>
      <c r="S729" s="42">
        <f>ABS(O2406-O729)*100</f>
        <v>43.160633316101162</v>
      </c>
      <c r="T729" t="s">
        <v>32</v>
      </c>
      <c r="V729" s="7">
        <v>50700</v>
      </c>
      <c r="W729" t="s">
        <v>33</v>
      </c>
      <c r="X729" s="17" t="s">
        <v>34</v>
      </c>
      <c r="Z729" t="s">
        <v>1621</v>
      </c>
      <c r="AA729">
        <v>401</v>
      </c>
      <c r="AB729">
        <v>60</v>
      </c>
    </row>
    <row r="730" spans="1:28" x14ac:dyDescent="0.25">
      <c r="A730" t="s">
        <v>1646</v>
      </c>
      <c r="B730" t="s">
        <v>1647</v>
      </c>
      <c r="C730" s="17">
        <v>44028</v>
      </c>
      <c r="D730" s="7">
        <v>335000</v>
      </c>
      <c r="E730" t="s">
        <v>29</v>
      </c>
      <c r="F730" t="s">
        <v>30</v>
      </c>
      <c r="G730" s="7">
        <v>335000</v>
      </c>
      <c r="H730" s="7">
        <v>140590</v>
      </c>
      <c r="I730" s="12">
        <f>H730/G730*100</f>
        <v>41.967164179104479</v>
      </c>
      <c r="J730" s="12">
        <f t="shared" si="11"/>
        <v>7.8126318383797368</v>
      </c>
      <c r="K730" s="7">
        <v>281187</v>
      </c>
      <c r="L730" s="7">
        <v>52209</v>
      </c>
      <c r="M730" s="7">
        <f>G730-L730</f>
        <v>282791</v>
      </c>
      <c r="N730" s="7">
        <v>149658.828125</v>
      </c>
      <c r="O730" s="22">
        <f>M730/N730</f>
        <v>1.8895711234876409</v>
      </c>
      <c r="P730" s="27">
        <v>1745</v>
      </c>
      <c r="Q730" s="32">
        <f>M730/P730</f>
        <v>162.05787965616045</v>
      </c>
      <c r="R730" s="37" t="s">
        <v>1648</v>
      </c>
      <c r="S730" s="42">
        <f>ABS(O2406-O730)*100</f>
        <v>55.518398659829948</v>
      </c>
      <c r="T730" t="s">
        <v>236</v>
      </c>
      <c r="V730" s="7">
        <v>46800</v>
      </c>
      <c r="W730" t="s">
        <v>33</v>
      </c>
      <c r="X730" s="17" t="s">
        <v>34</v>
      </c>
      <c r="Z730" t="s">
        <v>1649</v>
      </c>
      <c r="AA730">
        <v>401</v>
      </c>
      <c r="AB730">
        <v>60</v>
      </c>
    </row>
    <row r="731" spans="1:28" x14ac:dyDescent="0.25">
      <c r="A731" t="s">
        <v>1650</v>
      </c>
      <c r="B731" t="s">
        <v>1651</v>
      </c>
      <c r="C731" s="17">
        <v>44028</v>
      </c>
      <c r="D731" s="7">
        <v>275000</v>
      </c>
      <c r="E731" t="s">
        <v>29</v>
      </c>
      <c r="F731" t="s">
        <v>30</v>
      </c>
      <c r="G731" s="7">
        <v>275000</v>
      </c>
      <c r="H731" s="7">
        <v>150040</v>
      </c>
      <c r="I731" s="12">
        <f>H731/G731*100</f>
        <v>54.559999999999995</v>
      </c>
      <c r="J731" s="12">
        <f t="shared" si="11"/>
        <v>4.7802039825157792</v>
      </c>
      <c r="K731" s="7">
        <v>300086</v>
      </c>
      <c r="L731" s="7">
        <v>52209</v>
      </c>
      <c r="M731" s="7">
        <f>G731-L731</f>
        <v>222791</v>
      </c>
      <c r="N731" s="7">
        <v>162011.109375</v>
      </c>
      <c r="O731" s="22">
        <f>M731/N731</f>
        <v>1.3751587829962664</v>
      </c>
      <c r="P731" s="27">
        <v>2050</v>
      </c>
      <c r="Q731" s="32">
        <f>M731/P731</f>
        <v>108.67853658536585</v>
      </c>
      <c r="R731" s="37" t="s">
        <v>1648</v>
      </c>
      <c r="S731" s="42">
        <f>ABS(O2406-O731)*100</f>
        <v>4.0771646106924964</v>
      </c>
      <c r="T731" t="s">
        <v>32</v>
      </c>
      <c r="V731" s="7">
        <v>46800</v>
      </c>
      <c r="W731" t="s">
        <v>33</v>
      </c>
      <c r="X731" s="17" t="s">
        <v>34</v>
      </c>
      <c r="Z731" t="s">
        <v>1649</v>
      </c>
      <c r="AA731">
        <v>401</v>
      </c>
      <c r="AB731">
        <v>60</v>
      </c>
    </row>
    <row r="732" spans="1:28" x14ac:dyDescent="0.25">
      <c r="A732" t="s">
        <v>1652</v>
      </c>
      <c r="B732" t="s">
        <v>1653</v>
      </c>
      <c r="C732" s="17">
        <v>44235</v>
      </c>
      <c r="D732" s="7">
        <v>286500</v>
      </c>
      <c r="E732" t="s">
        <v>29</v>
      </c>
      <c r="F732" t="s">
        <v>30</v>
      </c>
      <c r="G732" s="7">
        <v>286500</v>
      </c>
      <c r="H732" s="7">
        <v>129710</v>
      </c>
      <c r="I732" s="12">
        <f>H732/G732*100</f>
        <v>45.273996509598604</v>
      </c>
      <c r="J732" s="12">
        <f t="shared" si="11"/>
        <v>4.5057995078856123</v>
      </c>
      <c r="K732" s="7">
        <v>259411</v>
      </c>
      <c r="L732" s="7">
        <v>52209</v>
      </c>
      <c r="M732" s="7">
        <f>G732-L732</f>
        <v>234291</v>
      </c>
      <c r="N732" s="7">
        <v>135426.140625</v>
      </c>
      <c r="O732" s="22">
        <f>M732/N732</f>
        <v>1.7300278876643207</v>
      </c>
      <c r="P732" s="27">
        <v>1566</v>
      </c>
      <c r="Q732" s="32">
        <f>M732/P732</f>
        <v>149.61111111111111</v>
      </c>
      <c r="R732" s="37" t="s">
        <v>1648</v>
      </c>
      <c r="S732" s="42">
        <f>ABS(O2406-O732)*100</f>
        <v>39.564075077497932</v>
      </c>
      <c r="T732" t="s">
        <v>32</v>
      </c>
      <c r="V732" s="7">
        <v>46800</v>
      </c>
      <c r="W732" t="s">
        <v>33</v>
      </c>
      <c r="X732" s="17" t="s">
        <v>34</v>
      </c>
      <c r="Z732" t="s">
        <v>1649</v>
      </c>
      <c r="AA732">
        <v>401</v>
      </c>
      <c r="AB732">
        <v>60</v>
      </c>
    </row>
    <row r="733" spans="1:28" x14ac:dyDescent="0.25">
      <c r="A733" t="s">
        <v>1654</v>
      </c>
      <c r="B733" t="s">
        <v>1655</v>
      </c>
      <c r="C733" s="17">
        <v>43670</v>
      </c>
      <c r="D733" s="7">
        <v>255500</v>
      </c>
      <c r="E733" t="s">
        <v>29</v>
      </c>
      <c r="F733" t="s">
        <v>30</v>
      </c>
      <c r="G733" s="7">
        <v>255500</v>
      </c>
      <c r="H733" s="7">
        <v>128300</v>
      </c>
      <c r="I733" s="12">
        <f>H733/G733*100</f>
        <v>50.215264187866929</v>
      </c>
      <c r="J733" s="12">
        <f t="shared" si="11"/>
        <v>0.43546817038271257</v>
      </c>
      <c r="K733" s="7">
        <v>256606</v>
      </c>
      <c r="L733" s="7">
        <v>54857</v>
      </c>
      <c r="M733" s="7">
        <f>G733-L733</f>
        <v>200643</v>
      </c>
      <c r="N733" s="7">
        <v>131862.09375</v>
      </c>
      <c r="O733" s="22">
        <f>M733/N733</f>
        <v>1.521612423206347</v>
      </c>
      <c r="P733" s="27">
        <v>1616</v>
      </c>
      <c r="Q733" s="32">
        <f>M733/P733</f>
        <v>124.16027227722772</v>
      </c>
      <c r="R733" s="37" t="s">
        <v>1648</v>
      </c>
      <c r="S733" s="42">
        <f>ABS(O2406-O733)*100</f>
        <v>18.722528631700563</v>
      </c>
      <c r="T733" t="s">
        <v>32</v>
      </c>
      <c r="V733" s="7">
        <v>46800</v>
      </c>
      <c r="W733" t="s">
        <v>33</v>
      </c>
      <c r="X733" s="17" t="s">
        <v>34</v>
      </c>
      <c r="Z733" t="s">
        <v>1649</v>
      </c>
      <c r="AA733">
        <v>401</v>
      </c>
      <c r="AB733">
        <v>60</v>
      </c>
    </row>
    <row r="734" spans="1:28" x14ac:dyDescent="0.25">
      <c r="A734" t="s">
        <v>1656</v>
      </c>
      <c r="B734" t="s">
        <v>1657</v>
      </c>
      <c r="C734" s="17">
        <v>44098</v>
      </c>
      <c r="D734" s="7">
        <v>290000</v>
      </c>
      <c r="E734" t="s">
        <v>29</v>
      </c>
      <c r="F734" t="s">
        <v>30</v>
      </c>
      <c r="G734" s="7">
        <v>290000</v>
      </c>
      <c r="H734" s="7">
        <v>148440</v>
      </c>
      <c r="I734" s="12">
        <f>H734/G734*100</f>
        <v>51.186206896551724</v>
      </c>
      <c r="J734" s="12">
        <f t="shared" si="11"/>
        <v>1.4064108790675078</v>
      </c>
      <c r="K734" s="7">
        <v>296882</v>
      </c>
      <c r="L734" s="7">
        <v>53142</v>
      </c>
      <c r="M734" s="7">
        <f>G734-L734</f>
        <v>236858</v>
      </c>
      <c r="N734" s="7">
        <v>159307.1875</v>
      </c>
      <c r="O734" s="22">
        <f>M734/N734</f>
        <v>1.4868004621574278</v>
      </c>
      <c r="P734" s="27">
        <v>2060</v>
      </c>
      <c r="Q734" s="32">
        <f>M734/P734</f>
        <v>114.97961165048544</v>
      </c>
      <c r="R734" s="37" t="s">
        <v>1648</v>
      </c>
      <c r="S734" s="42">
        <f>ABS(O2406-O734)*100</f>
        <v>15.241332526808637</v>
      </c>
      <c r="T734" t="s">
        <v>32</v>
      </c>
      <c r="V734" s="7">
        <v>46800</v>
      </c>
      <c r="W734" t="s">
        <v>33</v>
      </c>
      <c r="X734" s="17" t="s">
        <v>34</v>
      </c>
      <c r="Z734" t="s">
        <v>1649</v>
      </c>
      <c r="AA734">
        <v>401</v>
      </c>
      <c r="AB734">
        <v>60</v>
      </c>
    </row>
    <row r="735" spans="1:28" x14ac:dyDescent="0.25">
      <c r="A735" t="s">
        <v>1658</v>
      </c>
      <c r="B735" t="s">
        <v>1659</v>
      </c>
      <c r="C735" s="17">
        <v>43734</v>
      </c>
      <c r="D735" s="7">
        <v>295000</v>
      </c>
      <c r="E735" t="s">
        <v>29</v>
      </c>
      <c r="F735" t="s">
        <v>30</v>
      </c>
      <c r="G735" s="7">
        <v>295000</v>
      </c>
      <c r="H735" s="7">
        <v>145900</v>
      </c>
      <c r="I735" s="12">
        <f>H735/G735*100</f>
        <v>49.457627118644062</v>
      </c>
      <c r="J735" s="12">
        <f t="shared" si="11"/>
        <v>0.32216889884015387</v>
      </c>
      <c r="K735" s="7">
        <v>291793</v>
      </c>
      <c r="L735" s="7">
        <v>52209</v>
      </c>
      <c r="M735" s="7">
        <f>G735-L735</f>
        <v>242791</v>
      </c>
      <c r="N735" s="7">
        <v>156590.84375</v>
      </c>
      <c r="O735" s="22">
        <f>M735/N735</f>
        <v>1.5504801825298293</v>
      </c>
      <c r="P735" s="27">
        <v>2050</v>
      </c>
      <c r="Q735" s="32">
        <f>M735/P735</f>
        <v>118.43463414634147</v>
      </c>
      <c r="R735" s="37" t="s">
        <v>1648</v>
      </c>
      <c r="S735" s="42">
        <f>ABS(O2406-O735)*100</f>
        <v>21.609304564048792</v>
      </c>
      <c r="T735" t="s">
        <v>32</v>
      </c>
      <c r="V735" s="7">
        <v>46800</v>
      </c>
      <c r="W735" t="s">
        <v>33</v>
      </c>
      <c r="X735" s="17" t="s">
        <v>34</v>
      </c>
      <c r="Z735" t="s">
        <v>1649</v>
      </c>
      <c r="AA735">
        <v>401</v>
      </c>
      <c r="AB735">
        <v>60</v>
      </c>
    </row>
    <row r="736" spans="1:28" x14ac:dyDescent="0.25">
      <c r="A736" t="s">
        <v>1660</v>
      </c>
      <c r="B736" t="s">
        <v>1661</v>
      </c>
      <c r="C736" s="17">
        <v>43565</v>
      </c>
      <c r="D736" s="7">
        <v>282500</v>
      </c>
      <c r="E736" t="s">
        <v>29</v>
      </c>
      <c r="F736" t="s">
        <v>30</v>
      </c>
      <c r="G736" s="7">
        <v>282500</v>
      </c>
      <c r="H736" s="7">
        <v>155650</v>
      </c>
      <c r="I736" s="12">
        <f>H736/G736*100</f>
        <v>55.097345132743357</v>
      </c>
      <c r="J736" s="12">
        <f t="shared" si="11"/>
        <v>5.3175491152591405</v>
      </c>
      <c r="K736" s="7">
        <v>311301</v>
      </c>
      <c r="L736" s="7">
        <v>54474</v>
      </c>
      <c r="M736" s="7">
        <f>G736-L736</f>
        <v>228026</v>
      </c>
      <c r="N736" s="7">
        <v>167860.78125</v>
      </c>
      <c r="O736" s="22">
        <f>M736/N736</f>
        <v>1.3584233214093897</v>
      </c>
      <c r="P736" s="27">
        <v>1934</v>
      </c>
      <c r="Q736" s="32">
        <f>M736/P736</f>
        <v>117.90382626680454</v>
      </c>
      <c r="R736" s="37" t="s">
        <v>1648</v>
      </c>
      <c r="S736" s="42">
        <f>ABS(O2406-O736)*100</f>
        <v>2.4036184520048298</v>
      </c>
      <c r="T736" t="s">
        <v>236</v>
      </c>
      <c r="V736" s="7">
        <v>46800</v>
      </c>
      <c r="W736" t="s">
        <v>33</v>
      </c>
      <c r="X736" s="17" t="s">
        <v>34</v>
      </c>
      <c r="Z736" t="s">
        <v>1649</v>
      </c>
      <c r="AA736">
        <v>401</v>
      </c>
      <c r="AB736">
        <v>60</v>
      </c>
    </row>
    <row r="737" spans="1:28" x14ac:dyDescent="0.25">
      <c r="A737" t="s">
        <v>1662</v>
      </c>
      <c r="B737" t="s">
        <v>1663</v>
      </c>
      <c r="C737" s="17">
        <v>43649</v>
      </c>
      <c r="D737" s="7">
        <v>307000</v>
      </c>
      <c r="E737" t="s">
        <v>29</v>
      </c>
      <c r="F737" t="s">
        <v>30</v>
      </c>
      <c r="G737" s="7">
        <v>307000</v>
      </c>
      <c r="H737" s="7">
        <v>150360</v>
      </c>
      <c r="I737" s="12">
        <f>H737/G737*100</f>
        <v>48.977198697068403</v>
      </c>
      <c r="J737" s="12">
        <f t="shared" si="11"/>
        <v>0.80259732041581344</v>
      </c>
      <c r="K737" s="7">
        <v>300716</v>
      </c>
      <c r="L737" s="7">
        <v>52209</v>
      </c>
      <c r="M737" s="7">
        <f>G737-L737</f>
        <v>254791</v>
      </c>
      <c r="N737" s="7">
        <v>162422.875</v>
      </c>
      <c r="O737" s="22">
        <f>M737/N737</f>
        <v>1.568689139383846</v>
      </c>
      <c r="P737" s="27">
        <v>2040</v>
      </c>
      <c r="Q737" s="32">
        <f>M737/P737</f>
        <v>124.89754901960784</v>
      </c>
      <c r="R737" s="37" t="s">
        <v>1648</v>
      </c>
      <c r="S737" s="42">
        <f>ABS(O2406-O737)*100</f>
        <v>23.430200249450461</v>
      </c>
      <c r="T737" t="s">
        <v>32</v>
      </c>
      <c r="V737" s="7">
        <v>46800</v>
      </c>
      <c r="W737" t="s">
        <v>33</v>
      </c>
      <c r="X737" s="17" t="s">
        <v>34</v>
      </c>
      <c r="Z737" t="s">
        <v>1649</v>
      </c>
      <c r="AA737">
        <v>401</v>
      </c>
      <c r="AB737">
        <v>60</v>
      </c>
    </row>
    <row r="738" spans="1:28" x14ac:dyDescent="0.25">
      <c r="A738" t="s">
        <v>1664</v>
      </c>
      <c r="B738" t="s">
        <v>1665</v>
      </c>
      <c r="C738" s="17">
        <v>44053</v>
      </c>
      <c r="D738" s="7">
        <v>292000</v>
      </c>
      <c r="E738" t="s">
        <v>29</v>
      </c>
      <c r="F738" t="s">
        <v>30</v>
      </c>
      <c r="G738" s="7">
        <v>292000</v>
      </c>
      <c r="H738" s="7">
        <v>153180</v>
      </c>
      <c r="I738" s="12">
        <f>H738/G738*100</f>
        <v>52.458904109589042</v>
      </c>
      <c r="J738" s="12">
        <f t="shared" si="11"/>
        <v>2.6791080921048263</v>
      </c>
      <c r="K738" s="7">
        <v>306354</v>
      </c>
      <c r="L738" s="7">
        <v>52943</v>
      </c>
      <c r="M738" s="7">
        <f>G738-L738</f>
        <v>239057</v>
      </c>
      <c r="N738" s="7">
        <v>165628.109375</v>
      </c>
      <c r="O738" s="22">
        <f>M738/N738</f>
        <v>1.4433359222784403</v>
      </c>
      <c r="P738" s="27">
        <v>1934</v>
      </c>
      <c r="Q738" s="32">
        <f>M738/P738</f>
        <v>123.60754912099276</v>
      </c>
      <c r="R738" s="37" t="s">
        <v>1648</v>
      </c>
      <c r="S738" s="42">
        <f>ABS(O2406-O738)*100</f>
        <v>10.894878538909891</v>
      </c>
      <c r="T738" t="s">
        <v>236</v>
      </c>
      <c r="V738" s="7">
        <v>46800</v>
      </c>
      <c r="W738" t="s">
        <v>33</v>
      </c>
      <c r="X738" s="17" t="s">
        <v>34</v>
      </c>
      <c r="Z738" t="s">
        <v>1649</v>
      </c>
      <c r="AA738">
        <v>401</v>
      </c>
      <c r="AB738">
        <v>60</v>
      </c>
    </row>
    <row r="739" spans="1:28" x14ac:dyDescent="0.25">
      <c r="A739" t="s">
        <v>1666</v>
      </c>
      <c r="B739" t="s">
        <v>1667</v>
      </c>
      <c r="C739" s="17">
        <v>44070</v>
      </c>
      <c r="D739" s="7">
        <v>245000</v>
      </c>
      <c r="E739" t="s">
        <v>29</v>
      </c>
      <c r="F739" t="s">
        <v>30</v>
      </c>
      <c r="G739" s="7">
        <v>245000</v>
      </c>
      <c r="H739" s="7">
        <v>128510</v>
      </c>
      <c r="I739" s="12">
        <f>H739/G739*100</f>
        <v>52.453061224489794</v>
      </c>
      <c r="J739" s="12">
        <f t="shared" si="11"/>
        <v>2.6732652070055778</v>
      </c>
      <c r="K739" s="7">
        <v>257010</v>
      </c>
      <c r="L739" s="7">
        <v>52209</v>
      </c>
      <c r="M739" s="7">
        <f>G739-L739</f>
        <v>192791</v>
      </c>
      <c r="N739" s="7">
        <v>133856.859375</v>
      </c>
      <c r="O739" s="22">
        <f>M739/N739</f>
        <v>1.4402773298295906</v>
      </c>
      <c r="P739" s="27">
        <v>1566</v>
      </c>
      <c r="Q739" s="32">
        <f>M739/P739</f>
        <v>123.11047254150702</v>
      </c>
      <c r="R739" s="37" t="s">
        <v>1648</v>
      </c>
      <c r="S739" s="42">
        <f>ABS(O2406-O739)*100</f>
        <v>10.589019294024915</v>
      </c>
      <c r="T739" t="s">
        <v>32</v>
      </c>
      <c r="V739" s="7">
        <v>46800</v>
      </c>
      <c r="W739" t="s">
        <v>33</v>
      </c>
      <c r="X739" s="17" t="s">
        <v>34</v>
      </c>
      <c r="Z739" t="s">
        <v>1649</v>
      </c>
      <c r="AA739">
        <v>401</v>
      </c>
      <c r="AB739">
        <v>60</v>
      </c>
    </row>
    <row r="740" spans="1:28" x14ac:dyDescent="0.25">
      <c r="A740" t="s">
        <v>1668</v>
      </c>
      <c r="B740" t="s">
        <v>1669</v>
      </c>
      <c r="C740" s="17">
        <v>43838</v>
      </c>
      <c r="D740" s="7">
        <v>312500</v>
      </c>
      <c r="E740" t="s">
        <v>29</v>
      </c>
      <c r="F740" t="s">
        <v>30</v>
      </c>
      <c r="G740" s="7">
        <v>312500</v>
      </c>
      <c r="H740" s="7">
        <v>148030</v>
      </c>
      <c r="I740" s="12">
        <f>H740/G740*100</f>
        <v>47.369599999999998</v>
      </c>
      <c r="J740" s="12">
        <f t="shared" si="11"/>
        <v>2.4101960174842176</v>
      </c>
      <c r="K740" s="7">
        <v>296068</v>
      </c>
      <c r="L740" s="7">
        <v>52209</v>
      </c>
      <c r="M740" s="7">
        <f>G740-L740</f>
        <v>260291</v>
      </c>
      <c r="N740" s="7">
        <v>159384.96875</v>
      </c>
      <c r="O740" s="22">
        <f>M740/N740</f>
        <v>1.6330962828011346</v>
      </c>
      <c r="P740" s="27">
        <v>2040</v>
      </c>
      <c r="Q740" s="32">
        <f>M740/P740</f>
        <v>127.59362745098039</v>
      </c>
      <c r="R740" s="37" t="s">
        <v>1648</v>
      </c>
      <c r="S740" s="42">
        <f>ABS(O2406-O740)*100</f>
        <v>29.870914591179321</v>
      </c>
      <c r="T740" t="s">
        <v>32</v>
      </c>
      <c r="V740" s="7">
        <v>46800</v>
      </c>
      <c r="W740" t="s">
        <v>33</v>
      </c>
      <c r="X740" s="17" t="s">
        <v>34</v>
      </c>
      <c r="Z740" t="s">
        <v>1649</v>
      </c>
      <c r="AA740">
        <v>401</v>
      </c>
      <c r="AB740">
        <v>60</v>
      </c>
    </row>
    <row r="741" spans="1:28" x14ac:dyDescent="0.25">
      <c r="A741" t="s">
        <v>1670</v>
      </c>
      <c r="B741" t="s">
        <v>1671</v>
      </c>
      <c r="C741" s="17">
        <v>43899</v>
      </c>
      <c r="D741" s="7">
        <v>345000</v>
      </c>
      <c r="E741" t="s">
        <v>29</v>
      </c>
      <c r="F741" t="s">
        <v>30</v>
      </c>
      <c r="G741" s="7">
        <v>345000</v>
      </c>
      <c r="H741" s="7">
        <v>181650</v>
      </c>
      <c r="I741" s="12">
        <f>H741/G741*100</f>
        <v>52.652173913043477</v>
      </c>
      <c r="J741" s="12">
        <f t="shared" si="11"/>
        <v>2.8723778955592607</v>
      </c>
      <c r="K741" s="7">
        <v>363309</v>
      </c>
      <c r="L741" s="7">
        <v>56944</v>
      </c>
      <c r="M741" s="7">
        <f>G741-L741</f>
        <v>288056</v>
      </c>
      <c r="N741" s="7">
        <v>214241.265625</v>
      </c>
      <c r="O741" s="22">
        <f>M741/N741</f>
        <v>1.3445402273911253</v>
      </c>
      <c r="P741" s="27">
        <v>2275</v>
      </c>
      <c r="Q741" s="32">
        <f>M741/P741</f>
        <v>126.61802197802197</v>
      </c>
      <c r="R741" s="37" t="s">
        <v>1620</v>
      </c>
      <c r="S741" s="42">
        <f>ABS(O2406-O741)*100</f>
        <v>1.0153090501783923</v>
      </c>
      <c r="T741" t="s">
        <v>32</v>
      </c>
      <c r="V741" s="7">
        <v>50700</v>
      </c>
      <c r="W741" t="s">
        <v>33</v>
      </c>
      <c r="X741" s="17" t="s">
        <v>34</v>
      </c>
      <c r="Z741" t="s">
        <v>1621</v>
      </c>
      <c r="AA741">
        <v>401</v>
      </c>
      <c r="AB741">
        <v>65</v>
      </c>
    </row>
    <row r="742" spans="1:28" x14ac:dyDescent="0.25">
      <c r="A742" t="s">
        <v>1672</v>
      </c>
      <c r="B742" t="s">
        <v>1673</v>
      </c>
      <c r="C742" s="17">
        <v>44042</v>
      </c>
      <c r="D742" s="7">
        <v>273050</v>
      </c>
      <c r="E742" t="s">
        <v>29</v>
      </c>
      <c r="F742" t="s">
        <v>30</v>
      </c>
      <c r="G742" s="7">
        <v>273050</v>
      </c>
      <c r="H742" s="7">
        <v>131080</v>
      </c>
      <c r="I742" s="12">
        <f>H742/G742*100</f>
        <v>48.005859732649697</v>
      </c>
      <c r="J742" s="12">
        <f t="shared" si="11"/>
        <v>1.7739362848345195</v>
      </c>
      <c r="K742" s="7">
        <v>262161</v>
      </c>
      <c r="L742" s="7">
        <v>57155</v>
      </c>
      <c r="M742" s="7">
        <f>G742-L742</f>
        <v>215895</v>
      </c>
      <c r="N742" s="7">
        <v>133990.84375</v>
      </c>
      <c r="O742" s="22">
        <f>M742/N742</f>
        <v>1.6112668146400861</v>
      </c>
      <c r="P742" s="27">
        <v>1566</v>
      </c>
      <c r="Q742" s="32">
        <f>M742/P742</f>
        <v>137.86398467432952</v>
      </c>
      <c r="R742" s="37" t="s">
        <v>1648</v>
      </c>
      <c r="S742" s="42">
        <f>ABS(O2406-O742)*100</f>
        <v>27.687967775074473</v>
      </c>
      <c r="T742" t="s">
        <v>32</v>
      </c>
      <c r="V742" s="7">
        <v>46800</v>
      </c>
      <c r="W742" t="s">
        <v>33</v>
      </c>
      <c r="X742" s="17" t="s">
        <v>34</v>
      </c>
      <c r="Z742" t="s">
        <v>1649</v>
      </c>
      <c r="AA742">
        <v>401</v>
      </c>
      <c r="AB742">
        <v>60</v>
      </c>
    </row>
    <row r="743" spans="1:28" x14ac:dyDescent="0.25">
      <c r="A743" t="s">
        <v>1674</v>
      </c>
      <c r="B743" t="s">
        <v>1675</v>
      </c>
      <c r="C743" s="17">
        <v>43607</v>
      </c>
      <c r="D743" s="7">
        <v>260000</v>
      </c>
      <c r="E743" t="s">
        <v>29</v>
      </c>
      <c r="F743" t="s">
        <v>30</v>
      </c>
      <c r="G743" s="7">
        <v>260000</v>
      </c>
      <c r="H743" s="7">
        <v>128480</v>
      </c>
      <c r="I743" s="12">
        <f>H743/G743*100</f>
        <v>49.415384615384617</v>
      </c>
      <c r="J743" s="12">
        <f t="shared" si="11"/>
        <v>0.36441140209959855</v>
      </c>
      <c r="K743" s="7">
        <v>256969</v>
      </c>
      <c r="L743" s="7">
        <v>52209</v>
      </c>
      <c r="M743" s="7">
        <f>G743-L743</f>
        <v>207791</v>
      </c>
      <c r="N743" s="7">
        <v>133830.0625</v>
      </c>
      <c r="O743" s="22">
        <f>M743/N743</f>
        <v>1.55264815780834</v>
      </c>
      <c r="P743" s="27">
        <v>1616</v>
      </c>
      <c r="Q743" s="32">
        <f>M743/P743</f>
        <v>128.58353960396039</v>
      </c>
      <c r="R743" s="37" t="s">
        <v>1648</v>
      </c>
      <c r="S743" s="42">
        <f>ABS(O2406-O743)*100</f>
        <v>21.826102091899855</v>
      </c>
      <c r="T743" t="s">
        <v>32</v>
      </c>
      <c r="V743" s="7">
        <v>46800</v>
      </c>
      <c r="W743" t="s">
        <v>33</v>
      </c>
      <c r="X743" s="17" t="s">
        <v>34</v>
      </c>
      <c r="Z743" t="s">
        <v>1649</v>
      </c>
      <c r="AA743">
        <v>401</v>
      </c>
      <c r="AB743">
        <v>60</v>
      </c>
    </row>
    <row r="744" spans="1:28" x14ac:dyDescent="0.25">
      <c r="A744" t="s">
        <v>1676</v>
      </c>
      <c r="B744" t="s">
        <v>1677</v>
      </c>
      <c r="C744" s="17">
        <v>44174</v>
      </c>
      <c r="D744" s="7">
        <v>315000</v>
      </c>
      <c r="E744" t="s">
        <v>29</v>
      </c>
      <c r="F744" t="s">
        <v>30</v>
      </c>
      <c r="G744" s="7">
        <v>315000</v>
      </c>
      <c r="H744" s="7">
        <v>164480</v>
      </c>
      <c r="I744" s="12">
        <f>H744/G744*100</f>
        <v>52.215873015873015</v>
      </c>
      <c r="J744" s="12">
        <f t="shared" si="11"/>
        <v>2.4360769983887991</v>
      </c>
      <c r="K744" s="7">
        <v>328963</v>
      </c>
      <c r="L744" s="7">
        <v>56109</v>
      </c>
      <c r="M744" s="7">
        <f>G744-L744</f>
        <v>258891</v>
      </c>
      <c r="N744" s="7">
        <v>190807</v>
      </c>
      <c r="O744" s="22">
        <f>M744/N744</f>
        <v>1.3568212906235095</v>
      </c>
      <c r="P744" s="27">
        <v>2095</v>
      </c>
      <c r="Q744" s="32">
        <f>M744/P744</f>
        <v>123.57565632458234</v>
      </c>
      <c r="R744" s="37" t="s">
        <v>1620</v>
      </c>
      <c r="S744" s="42">
        <f>ABS(O2406-O744)*100</f>
        <v>2.2434153734168127</v>
      </c>
      <c r="T744" t="s">
        <v>32</v>
      </c>
      <c r="V744" s="7">
        <v>50700</v>
      </c>
      <c r="W744" t="s">
        <v>33</v>
      </c>
      <c r="X744" s="17" t="s">
        <v>34</v>
      </c>
      <c r="Z744" t="s">
        <v>1621</v>
      </c>
      <c r="AA744">
        <v>401</v>
      </c>
      <c r="AB744">
        <v>65</v>
      </c>
    </row>
    <row r="745" spans="1:28" x14ac:dyDescent="0.25">
      <c r="A745" t="s">
        <v>1678</v>
      </c>
      <c r="B745" t="s">
        <v>1679</v>
      </c>
      <c r="C745" s="17">
        <v>44273</v>
      </c>
      <c r="D745" s="7">
        <v>301093</v>
      </c>
      <c r="E745" t="s">
        <v>29</v>
      </c>
      <c r="F745" t="s">
        <v>30</v>
      </c>
      <c r="G745" s="7">
        <v>301093</v>
      </c>
      <c r="H745" s="7">
        <v>145150</v>
      </c>
      <c r="I745" s="12">
        <f>H745/G745*100</f>
        <v>48.207696625295178</v>
      </c>
      <c r="J745" s="12">
        <f t="shared" si="11"/>
        <v>1.5720993921890383</v>
      </c>
      <c r="K745" s="7">
        <v>290300</v>
      </c>
      <c r="L745" s="7">
        <v>51525</v>
      </c>
      <c r="M745" s="7">
        <f>G745-L745</f>
        <v>249568</v>
      </c>
      <c r="N745" s="7">
        <v>156062.09375</v>
      </c>
      <c r="O745" s="22">
        <f>M745/N745</f>
        <v>1.5991583478290994</v>
      </c>
      <c r="P745" s="27">
        <v>2050</v>
      </c>
      <c r="Q745" s="32">
        <f>M745/P745</f>
        <v>121.74048780487804</v>
      </c>
      <c r="R745" s="37" t="s">
        <v>1648</v>
      </c>
      <c r="S745" s="42">
        <f>ABS(O2406-O745)*100</f>
        <v>26.477121093975796</v>
      </c>
      <c r="T745" t="s">
        <v>32</v>
      </c>
      <c r="V745" s="7">
        <v>46800</v>
      </c>
      <c r="W745" t="s">
        <v>33</v>
      </c>
      <c r="X745" s="17" t="s">
        <v>34</v>
      </c>
      <c r="Z745" t="s">
        <v>1649</v>
      </c>
      <c r="AA745">
        <v>401</v>
      </c>
      <c r="AB745">
        <v>60</v>
      </c>
    </row>
    <row r="746" spans="1:28" x14ac:dyDescent="0.25">
      <c r="A746" t="s">
        <v>1680</v>
      </c>
      <c r="B746" t="s">
        <v>1681</v>
      </c>
      <c r="C746" s="17">
        <v>43588</v>
      </c>
      <c r="D746" s="7">
        <v>275000</v>
      </c>
      <c r="E746" t="s">
        <v>29</v>
      </c>
      <c r="F746" t="s">
        <v>30</v>
      </c>
      <c r="G746" s="7">
        <v>275000</v>
      </c>
      <c r="H746" s="7">
        <v>147750</v>
      </c>
      <c r="I746" s="12">
        <f>H746/G746*100</f>
        <v>53.727272727272727</v>
      </c>
      <c r="J746" s="12">
        <f t="shared" si="11"/>
        <v>3.9474767097885106</v>
      </c>
      <c r="K746" s="7">
        <v>295503</v>
      </c>
      <c r="L746" s="7">
        <v>52209</v>
      </c>
      <c r="M746" s="7">
        <f>G746-L746</f>
        <v>222791</v>
      </c>
      <c r="N746" s="7">
        <v>159015.6875</v>
      </c>
      <c r="O746" s="22">
        <f>M746/N746</f>
        <v>1.4010630240491209</v>
      </c>
      <c r="P746" s="27">
        <v>2098</v>
      </c>
      <c r="Q746" s="32">
        <f>M746/P746</f>
        <v>106.19208770257389</v>
      </c>
      <c r="R746" s="37" t="s">
        <v>1648</v>
      </c>
      <c r="S746" s="42">
        <f>ABS(O2406-O746)*100</f>
        <v>6.6675887159779457</v>
      </c>
      <c r="T746" t="s">
        <v>32</v>
      </c>
      <c r="V746" s="7">
        <v>46800</v>
      </c>
      <c r="W746" t="s">
        <v>33</v>
      </c>
      <c r="X746" s="17" t="s">
        <v>34</v>
      </c>
      <c r="Z746" t="s">
        <v>1649</v>
      </c>
      <c r="AA746">
        <v>401</v>
      </c>
      <c r="AB746">
        <v>60</v>
      </c>
    </row>
    <row r="747" spans="1:28" x14ac:dyDescent="0.25">
      <c r="A747" t="s">
        <v>1682</v>
      </c>
      <c r="B747" t="s">
        <v>1683</v>
      </c>
      <c r="C747" s="17">
        <v>43693</v>
      </c>
      <c r="D747" s="7">
        <v>275000</v>
      </c>
      <c r="E747" t="s">
        <v>29</v>
      </c>
      <c r="F747" t="s">
        <v>30</v>
      </c>
      <c r="G747" s="7">
        <v>275000</v>
      </c>
      <c r="H747" s="7">
        <v>149310</v>
      </c>
      <c r="I747" s="12">
        <f>H747/G747*100</f>
        <v>54.29454545454545</v>
      </c>
      <c r="J747" s="12">
        <f t="shared" si="11"/>
        <v>4.5147494370612336</v>
      </c>
      <c r="K747" s="7">
        <v>298614</v>
      </c>
      <c r="L747" s="7">
        <v>52209</v>
      </c>
      <c r="M747" s="7">
        <f>G747-L747</f>
        <v>222791</v>
      </c>
      <c r="N747" s="7">
        <v>161049.015625</v>
      </c>
      <c r="O747" s="22">
        <f>M747/N747</f>
        <v>1.3833738699699054</v>
      </c>
      <c r="P747" s="27">
        <v>2050</v>
      </c>
      <c r="Q747" s="32">
        <f>M747/P747</f>
        <v>108.67853658536585</v>
      </c>
      <c r="R747" s="37" t="s">
        <v>1648</v>
      </c>
      <c r="S747" s="42">
        <f>ABS(O2406-O747)*100</f>
        <v>4.8986733080564004</v>
      </c>
      <c r="T747" t="s">
        <v>32</v>
      </c>
      <c r="V747" s="7">
        <v>46800</v>
      </c>
      <c r="W747" t="s">
        <v>33</v>
      </c>
      <c r="X747" s="17" t="s">
        <v>34</v>
      </c>
      <c r="Z747" t="s">
        <v>1649</v>
      </c>
      <c r="AA747">
        <v>401</v>
      </c>
      <c r="AB747">
        <v>60</v>
      </c>
    </row>
    <row r="748" spans="1:28" x14ac:dyDescent="0.25">
      <c r="A748" t="s">
        <v>1684</v>
      </c>
      <c r="B748" t="s">
        <v>1685</v>
      </c>
      <c r="C748" s="17">
        <v>43622</v>
      </c>
      <c r="D748" s="7">
        <v>330000</v>
      </c>
      <c r="E748" t="s">
        <v>29</v>
      </c>
      <c r="F748" t="s">
        <v>30</v>
      </c>
      <c r="G748" s="7">
        <v>330000</v>
      </c>
      <c r="H748" s="7">
        <v>149850</v>
      </c>
      <c r="I748" s="12">
        <f>H748/G748*100</f>
        <v>45.409090909090907</v>
      </c>
      <c r="J748" s="12">
        <f t="shared" si="11"/>
        <v>4.3707051083933095</v>
      </c>
      <c r="K748" s="7">
        <v>299694</v>
      </c>
      <c r="L748" s="7">
        <v>52209</v>
      </c>
      <c r="M748" s="7">
        <f>G748-L748</f>
        <v>277791</v>
      </c>
      <c r="N748" s="7">
        <v>161754.90625</v>
      </c>
      <c r="O748" s="22">
        <f>M748/N748</f>
        <v>1.7173574912816594</v>
      </c>
      <c r="P748" s="27">
        <v>2064</v>
      </c>
      <c r="Q748" s="32">
        <f>M748/P748</f>
        <v>134.58866279069767</v>
      </c>
      <c r="R748" s="37" t="s">
        <v>1648</v>
      </c>
      <c r="S748" s="42">
        <f>ABS(O2406-O748)*100</f>
        <v>38.297035439231799</v>
      </c>
      <c r="T748" t="s">
        <v>32</v>
      </c>
      <c r="V748" s="7">
        <v>46800</v>
      </c>
      <c r="W748" t="s">
        <v>33</v>
      </c>
      <c r="X748" s="17" t="s">
        <v>34</v>
      </c>
      <c r="Z748" t="s">
        <v>1649</v>
      </c>
      <c r="AA748">
        <v>401</v>
      </c>
      <c r="AB748">
        <v>60</v>
      </c>
    </row>
    <row r="749" spans="1:28" x14ac:dyDescent="0.25">
      <c r="A749" t="s">
        <v>1686</v>
      </c>
      <c r="B749" t="s">
        <v>1687</v>
      </c>
      <c r="C749" s="17">
        <v>43613</v>
      </c>
      <c r="D749" s="7">
        <v>347000</v>
      </c>
      <c r="E749" t="s">
        <v>29</v>
      </c>
      <c r="F749" t="s">
        <v>30</v>
      </c>
      <c r="G749" s="7">
        <v>347000</v>
      </c>
      <c r="H749" s="7">
        <v>175290</v>
      </c>
      <c r="I749" s="12">
        <f>H749/G749*100</f>
        <v>50.515850144092219</v>
      </c>
      <c r="J749" s="12">
        <f t="shared" si="11"/>
        <v>0.7360541266080034</v>
      </c>
      <c r="K749" s="7">
        <v>350580</v>
      </c>
      <c r="L749" s="7">
        <v>66991</v>
      </c>
      <c r="M749" s="7">
        <f>G749-L749</f>
        <v>280009</v>
      </c>
      <c r="N749" s="7">
        <v>278028.4375</v>
      </c>
      <c r="O749" s="22">
        <f>M749/N749</f>
        <v>1.0071235968442975</v>
      </c>
      <c r="P749" s="27">
        <v>2543</v>
      </c>
      <c r="Q749" s="32">
        <f>M749/P749</f>
        <v>110.10971293747542</v>
      </c>
      <c r="R749" s="37" t="s">
        <v>1558</v>
      </c>
      <c r="S749" s="42">
        <f>ABS(O2406-O749)*100</f>
        <v>32.726354004504387</v>
      </c>
      <c r="T749" t="s">
        <v>32</v>
      </c>
      <c r="V749" s="7">
        <v>62000</v>
      </c>
      <c r="W749" t="s">
        <v>33</v>
      </c>
      <c r="X749" s="17" t="s">
        <v>34</v>
      </c>
      <c r="Z749" t="s">
        <v>1559</v>
      </c>
      <c r="AA749">
        <v>401</v>
      </c>
      <c r="AB749">
        <v>77</v>
      </c>
    </row>
    <row r="750" spans="1:28" x14ac:dyDescent="0.25">
      <c r="A750" t="s">
        <v>1688</v>
      </c>
      <c r="B750" t="s">
        <v>1689</v>
      </c>
      <c r="C750" s="17">
        <v>43636</v>
      </c>
      <c r="D750" s="7">
        <v>240000</v>
      </c>
      <c r="E750" t="s">
        <v>29</v>
      </c>
      <c r="F750" t="s">
        <v>30</v>
      </c>
      <c r="G750" s="7">
        <v>240000</v>
      </c>
      <c r="H750" s="7">
        <v>111140</v>
      </c>
      <c r="I750" s="12">
        <f>H750/G750*100</f>
        <v>46.308333333333337</v>
      </c>
      <c r="J750" s="12">
        <f t="shared" si="11"/>
        <v>3.4714626841508789</v>
      </c>
      <c r="K750" s="7">
        <v>222279</v>
      </c>
      <c r="L750" s="7">
        <v>41784</v>
      </c>
      <c r="M750" s="7">
        <f>G750-L750</f>
        <v>198216</v>
      </c>
      <c r="N750" s="7">
        <v>109390.90625</v>
      </c>
      <c r="O750" s="22">
        <f>M750/N750</f>
        <v>1.8119970552853886</v>
      </c>
      <c r="P750" s="27">
        <v>1257</v>
      </c>
      <c r="Q750" s="32">
        <f>M750/P750</f>
        <v>157.68973747016707</v>
      </c>
      <c r="R750" s="37" t="s">
        <v>1690</v>
      </c>
      <c r="S750" s="42">
        <f>ABS(O2406-O750)*100</f>
        <v>47.760991839604714</v>
      </c>
      <c r="T750" t="s">
        <v>43</v>
      </c>
      <c r="V750" s="7">
        <v>39100</v>
      </c>
      <c r="W750" t="s">
        <v>33</v>
      </c>
      <c r="X750" s="17" t="s">
        <v>34</v>
      </c>
      <c r="Z750" t="s">
        <v>1691</v>
      </c>
      <c r="AA750">
        <v>401</v>
      </c>
      <c r="AB750">
        <v>49</v>
      </c>
    </row>
    <row r="751" spans="1:28" x14ac:dyDescent="0.25">
      <c r="A751" t="s">
        <v>1692</v>
      </c>
      <c r="B751" t="s">
        <v>1693</v>
      </c>
      <c r="C751" s="17">
        <v>44281</v>
      </c>
      <c r="D751" s="7">
        <v>261000</v>
      </c>
      <c r="E751" t="s">
        <v>29</v>
      </c>
      <c r="F751" t="s">
        <v>30</v>
      </c>
      <c r="G751" s="7">
        <v>261000</v>
      </c>
      <c r="H751" s="7">
        <v>127080</v>
      </c>
      <c r="I751" s="12">
        <f>H751/G751*100</f>
        <v>48.689655172413794</v>
      </c>
      <c r="J751" s="12">
        <f t="shared" si="11"/>
        <v>1.0901408450704224</v>
      </c>
      <c r="K751" s="7">
        <v>254167</v>
      </c>
      <c r="L751" s="7">
        <v>42459</v>
      </c>
      <c r="M751" s="7">
        <f>G751-L751</f>
        <v>218541</v>
      </c>
      <c r="N751" s="7">
        <v>128307.875</v>
      </c>
      <c r="O751" s="22">
        <f>M751/N751</f>
        <v>1.7032547690467168</v>
      </c>
      <c r="P751" s="27">
        <v>1600</v>
      </c>
      <c r="Q751" s="32">
        <f>M751/P751</f>
        <v>136.58812499999999</v>
      </c>
      <c r="R751" s="37" t="s">
        <v>1690</v>
      </c>
      <c r="S751" s="42">
        <f>ABS(O2406-O751)*100</f>
        <v>36.886763215737538</v>
      </c>
      <c r="T751" t="s">
        <v>43</v>
      </c>
      <c r="V751" s="7">
        <v>39100</v>
      </c>
      <c r="W751" t="s">
        <v>33</v>
      </c>
      <c r="X751" s="17" t="s">
        <v>34</v>
      </c>
      <c r="Z751" t="s">
        <v>1691</v>
      </c>
      <c r="AA751">
        <v>401</v>
      </c>
      <c r="AB751">
        <v>49</v>
      </c>
    </row>
    <row r="752" spans="1:28" x14ac:dyDescent="0.25">
      <c r="A752" t="s">
        <v>1694</v>
      </c>
      <c r="B752" t="s">
        <v>1695</v>
      </c>
      <c r="C752" s="17">
        <v>44099</v>
      </c>
      <c r="D752" s="7">
        <v>285000</v>
      </c>
      <c r="E752" t="s">
        <v>29</v>
      </c>
      <c r="F752" t="s">
        <v>30</v>
      </c>
      <c r="G752" s="7">
        <v>285000</v>
      </c>
      <c r="H752" s="7">
        <v>118940</v>
      </c>
      <c r="I752" s="12">
        <f>H752/G752*100</f>
        <v>41.733333333333334</v>
      </c>
      <c r="J752" s="12">
        <f t="shared" si="11"/>
        <v>8.0464626841508817</v>
      </c>
      <c r="K752" s="7">
        <v>237878</v>
      </c>
      <c r="L752" s="7">
        <v>43619</v>
      </c>
      <c r="M752" s="7">
        <f>G752-L752</f>
        <v>241381</v>
      </c>
      <c r="N752" s="7">
        <v>117732.7265625</v>
      </c>
      <c r="O752" s="22">
        <f>M752/N752</f>
        <v>2.0502455608369834</v>
      </c>
      <c r="P752" s="27">
        <v>1251</v>
      </c>
      <c r="Q752" s="32">
        <f>M752/P752</f>
        <v>192.95043964828139</v>
      </c>
      <c r="R752" s="37" t="s">
        <v>1690</v>
      </c>
      <c r="S752" s="42">
        <f>ABS(O2406-O752)*100</f>
        <v>71.5858423947642</v>
      </c>
      <c r="T752" t="s">
        <v>43</v>
      </c>
      <c r="V752" s="7">
        <v>39100</v>
      </c>
      <c r="W752" t="s">
        <v>33</v>
      </c>
      <c r="X752" s="17" t="s">
        <v>34</v>
      </c>
      <c r="Z752" t="s">
        <v>1691</v>
      </c>
      <c r="AA752">
        <v>401</v>
      </c>
      <c r="AB752">
        <v>49</v>
      </c>
    </row>
    <row r="753" spans="1:28" x14ac:dyDescent="0.25">
      <c r="A753" t="s">
        <v>1696</v>
      </c>
      <c r="B753" t="s">
        <v>1697</v>
      </c>
      <c r="C753" s="17">
        <v>44014</v>
      </c>
      <c r="D753" s="7">
        <v>365000</v>
      </c>
      <c r="E753" t="s">
        <v>29</v>
      </c>
      <c r="F753" t="s">
        <v>30</v>
      </c>
      <c r="G753" s="7">
        <v>365000</v>
      </c>
      <c r="H753" s="7">
        <v>161600</v>
      </c>
      <c r="I753" s="12">
        <f>H753/G753*100</f>
        <v>44.273972602739725</v>
      </c>
      <c r="J753" s="12">
        <f t="shared" si="11"/>
        <v>5.5058234147444907</v>
      </c>
      <c r="K753" s="7">
        <v>323190</v>
      </c>
      <c r="L753" s="7">
        <v>47335</v>
      </c>
      <c r="M753" s="7">
        <f>G753-L753</f>
        <v>317665</v>
      </c>
      <c r="N753" s="7">
        <v>167184.84375</v>
      </c>
      <c r="O753" s="22">
        <f>M753/N753</f>
        <v>1.9000825246756257</v>
      </c>
      <c r="P753" s="27">
        <v>1973</v>
      </c>
      <c r="Q753" s="32">
        <f>M753/P753</f>
        <v>161.00608210846426</v>
      </c>
      <c r="R753" s="37" t="s">
        <v>1690</v>
      </c>
      <c r="S753" s="42">
        <f>ABS(O2406-O753)*100</f>
        <v>56.569538778628427</v>
      </c>
      <c r="T753" t="s">
        <v>43</v>
      </c>
      <c r="V753" s="7">
        <v>39100</v>
      </c>
      <c r="W753" t="s">
        <v>33</v>
      </c>
      <c r="X753" s="17" t="s">
        <v>34</v>
      </c>
      <c r="Z753" t="s">
        <v>1691</v>
      </c>
      <c r="AA753">
        <v>401</v>
      </c>
      <c r="AB753">
        <v>53</v>
      </c>
    </row>
    <row r="754" spans="1:28" x14ac:dyDescent="0.25">
      <c r="A754" t="s">
        <v>1698</v>
      </c>
      <c r="B754" t="s">
        <v>1699</v>
      </c>
      <c r="C754" s="17">
        <v>43931</v>
      </c>
      <c r="D754" s="7">
        <v>261000</v>
      </c>
      <c r="E754" t="s">
        <v>29</v>
      </c>
      <c r="F754" t="s">
        <v>30</v>
      </c>
      <c r="G754" s="7">
        <v>261000</v>
      </c>
      <c r="H754" s="7">
        <v>137620</v>
      </c>
      <c r="I754" s="12">
        <f>H754/G754*100</f>
        <v>52.727969348659002</v>
      </c>
      <c r="J754" s="12">
        <f t="shared" si="11"/>
        <v>2.948173331174786</v>
      </c>
      <c r="K754" s="7">
        <v>275234</v>
      </c>
      <c r="L754" s="7">
        <v>42368</v>
      </c>
      <c r="M754" s="7">
        <f>G754-L754</f>
        <v>218632</v>
      </c>
      <c r="N754" s="7">
        <v>141130.90625</v>
      </c>
      <c r="O754" s="22">
        <f>M754/N754</f>
        <v>1.5491433153041203</v>
      </c>
      <c r="P754" s="27">
        <v>1661</v>
      </c>
      <c r="Q754" s="32">
        <f>M754/P754</f>
        <v>131.62673088500904</v>
      </c>
      <c r="R754" s="37" t="s">
        <v>1690</v>
      </c>
      <c r="S754" s="42">
        <f>ABS(O2406-O754)*100</f>
        <v>21.475617841477892</v>
      </c>
      <c r="T754" t="s">
        <v>43</v>
      </c>
      <c r="V754" s="7">
        <v>39100</v>
      </c>
      <c r="W754" t="s">
        <v>33</v>
      </c>
      <c r="X754" s="17" t="s">
        <v>34</v>
      </c>
      <c r="Z754" t="s">
        <v>1691</v>
      </c>
      <c r="AA754">
        <v>401</v>
      </c>
      <c r="AB754">
        <v>49</v>
      </c>
    </row>
    <row r="755" spans="1:28" x14ac:dyDescent="0.25">
      <c r="A755" t="s">
        <v>1700</v>
      </c>
      <c r="B755" t="s">
        <v>1701</v>
      </c>
      <c r="C755" s="17">
        <v>44064</v>
      </c>
      <c r="D755" s="7">
        <v>246000</v>
      </c>
      <c r="E755" t="s">
        <v>29</v>
      </c>
      <c r="F755" t="s">
        <v>30</v>
      </c>
      <c r="G755" s="7">
        <v>246000</v>
      </c>
      <c r="H755" s="7">
        <v>114620</v>
      </c>
      <c r="I755" s="12">
        <f>H755/G755*100</f>
        <v>46.59349593495935</v>
      </c>
      <c r="J755" s="12">
        <f t="shared" si="11"/>
        <v>3.1863000825248662</v>
      </c>
      <c r="K755" s="7">
        <v>229248</v>
      </c>
      <c r="L755" s="7">
        <v>42273</v>
      </c>
      <c r="M755" s="7">
        <f>G755-L755</f>
        <v>203727</v>
      </c>
      <c r="N755" s="7">
        <v>113318.1796875</v>
      </c>
      <c r="O755" s="22">
        <f>M755/N755</f>
        <v>1.7978315620831746</v>
      </c>
      <c r="P755" s="27">
        <v>1428</v>
      </c>
      <c r="Q755" s="32">
        <f>M755/P755</f>
        <v>142.66596638655463</v>
      </c>
      <c r="R755" s="37" t="s">
        <v>1690</v>
      </c>
      <c r="S755" s="42">
        <f>ABS(O2406-O755)*100</f>
        <v>46.344442519383321</v>
      </c>
      <c r="T755" t="s">
        <v>43</v>
      </c>
      <c r="V755" s="7">
        <v>39100</v>
      </c>
      <c r="W755" t="s">
        <v>33</v>
      </c>
      <c r="X755" s="17" t="s">
        <v>34</v>
      </c>
      <c r="Z755" t="s">
        <v>1691</v>
      </c>
      <c r="AA755">
        <v>401</v>
      </c>
      <c r="AB755">
        <v>49</v>
      </c>
    </row>
    <row r="756" spans="1:28" x14ac:dyDescent="0.25">
      <c r="A756" t="s">
        <v>1702</v>
      </c>
      <c r="B756" t="s">
        <v>1703</v>
      </c>
      <c r="C756" s="17">
        <v>44158</v>
      </c>
      <c r="D756" s="7">
        <v>275000</v>
      </c>
      <c r="E756" t="s">
        <v>29</v>
      </c>
      <c r="F756" t="s">
        <v>30</v>
      </c>
      <c r="G756" s="7">
        <v>275000</v>
      </c>
      <c r="H756" s="7">
        <v>119940</v>
      </c>
      <c r="I756" s="12">
        <f>H756/G756*100</f>
        <v>43.614545454545457</v>
      </c>
      <c r="J756" s="12">
        <f t="shared" si="11"/>
        <v>6.1652505629387591</v>
      </c>
      <c r="K756" s="7">
        <v>239883</v>
      </c>
      <c r="L756" s="7">
        <v>41535</v>
      </c>
      <c r="M756" s="7">
        <f>G756-L756</f>
        <v>233465</v>
      </c>
      <c r="N756" s="7">
        <v>120210.90625</v>
      </c>
      <c r="O756" s="22">
        <f>M756/N756</f>
        <v>1.9421282750707156</v>
      </c>
      <c r="P756" s="27">
        <v>1608</v>
      </c>
      <c r="Q756" s="32">
        <f>M756/P756</f>
        <v>145.18967661691542</v>
      </c>
      <c r="R756" s="37" t="s">
        <v>1690</v>
      </c>
      <c r="S756" s="42">
        <f>ABS(O2406-O756)*100</f>
        <v>60.774113818137423</v>
      </c>
      <c r="T756" t="s">
        <v>43</v>
      </c>
      <c r="V756" s="7">
        <v>39100</v>
      </c>
      <c r="W756" t="s">
        <v>33</v>
      </c>
      <c r="X756" s="17" t="s">
        <v>34</v>
      </c>
      <c r="Z756" t="s">
        <v>1691</v>
      </c>
      <c r="AA756">
        <v>401</v>
      </c>
      <c r="AB756">
        <v>49</v>
      </c>
    </row>
    <row r="757" spans="1:28" x14ac:dyDescent="0.25">
      <c r="A757" t="s">
        <v>1704</v>
      </c>
      <c r="B757" t="s">
        <v>1705</v>
      </c>
      <c r="C757" s="17">
        <v>43577</v>
      </c>
      <c r="D757" s="7">
        <v>220000</v>
      </c>
      <c r="E757" t="s">
        <v>29</v>
      </c>
      <c r="F757" t="s">
        <v>30</v>
      </c>
      <c r="G757" s="7">
        <v>220000</v>
      </c>
      <c r="H757" s="7">
        <v>114020</v>
      </c>
      <c r="I757" s="12">
        <f>H757/G757*100</f>
        <v>51.827272727272721</v>
      </c>
      <c r="J757" s="12">
        <f t="shared" si="11"/>
        <v>2.0474767097885049</v>
      </c>
      <c r="K757" s="7">
        <v>228042</v>
      </c>
      <c r="L757" s="7">
        <v>43056</v>
      </c>
      <c r="M757" s="7">
        <f>G757-L757</f>
        <v>176944</v>
      </c>
      <c r="N757" s="7">
        <v>112112.7265625</v>
      </c>
      <c r="O757" s="22">
        <f>M757/N757</f>
        <v>1.5782686357320745</v>
      </c>
      <c r="P757" s="27">
        <v>1275</v>
      </c>
      <c r="Q757" s="32">
        <f>M757/P757</f>
        <v>138.77960784313726</v>
      </c>
      <c r="R757" s="37" t="s">
        <v>1690</v>
      </c>
      <c r="S757" s="42">
        <f>ABS(O2406-O757)*100</f>
        <v>24.388149884273314</v>
      </c>
      <c r="T757" t="s">
        <v>43</v>
      </c>
      <c r="V757" s="7">
        <v>39100</v>
      </c>
      <c r="W757" t="s">
        <v>33</v>
      </c>
      <c r="X757" s="17" t="s">
        <v>34</v>
      </c>
      <c r="Z757" t="s">
        <v>1691</v>
      </c>
      <c r="AA757">
        <v>401</v>
      </c>
      <c r="AB757">
        <v>49</v>
      </c>
    </row>
    <row r="758" spans="1:28" x14ac:dyDescent="0.25">
      <c r="A758" t="s">
        <v>1706</v>
      </c>
      <c r="B758" t="s">
        <v>1707</v>
      </c>
      <c r="C758" s="17">
        <v>43581</v>
      </c>
      <c r="D758" s="7">
        <v>203000</v>
      </c>
      <c r="E758" t="s">
        <v>29</v>
      </c>
      <c r="F758" t="s">
        <v>30</v>
      </c>
      <c r="G758" s="7">
        <v>203000</v>
      </c>
      <c r="H758" s="7">
        <v>94570</v>
      </c>
      <c r="I758" s="12">
        <f>H758/G758*100</f>
        <v>46.586206896551722</v>
      </c>
      <c r="J758" s="12">
        <f t="shared" si="11"/>
        <v>3.1935891209324936</v>
      </c>
      <c r="K758" s="7">
        <v>189130</v>
      </c>
      <c r="L758" s="7">
        <v>40543</v>
      </c>
      <c r="M758" s="7">
        <f>G758-L758</f>
        <v>162457</v>
      </c>
      <c r="N758" s="7">
        <v>90052.7265625</v>
      </c>
      <c r="O758" s="22">
        <f>M758/N758</f>
        <v>1.80402089088606</v>
      </c>
      <c r="P758" s="27">
        <v>1160</v>
      </c>
      <c r="Q758" s="32">
        <f>M758/P758</f>
        <v>140.04913793103449</v>
      </c>
      <c r="R758" s="37" t="s">
        <v>1690</v>
      </c>
      <c r="S758" s="42">
        <f>ABS(O2406-O758)*100</f>
        <v>46.963375399671861</v>
      </c>
      <c r="T758" t="s">
        <v>43</v>
      </c>
      <c r="V758" s="7">
        <v>39100</v>
      </c>
      <c r="W758" t="s">
        <v>33</v>
      </c>
      <c r="X758" s="17" t="s">
        <v>34</v>
      </c>
      <c r="Z758" t="s">
        <v>1691</v>
      </c>
      <c r="AA758">
        <v>401</v>
      </c>
      <c r="AB758">
        <v>44</v>
      </c>
    </row>
    <row r="759" spans="1:28" x14ac:dyDescent="0.25">
      <c r="A759" t="s">
        <v>1708</v>
      </c>
      <c r="B759" t="s">
        <v>1709</v>
      </c>
      <c r="C759" s="17">
        <v>44158</v>
      </c>
      <c r="D759" s="7">
        <v>235000</v>
      </c>
      <c r="E759" t="s">
        <v>29</v>
      </c>
      <c r="F759" t="s">
        <v>30</v>
      </c>
      <c r="G759" s="7">
        <v>235000</v>
      </c>
      <c r="H759" s="7">
        <v>129480</v>
      </c>
      <c r="I759" s="12">
        <f>H759/G759*100</f>
        <v>55.097872340425539</v>
      </c>
      <c r="J759" s="12">
        <f t="shared" si="11"/>
        <v>5.318076322941323</v>
      </c>
      <c r="K759" s="7">
        <v>258968</v>
      </c>
      <c r="L759" s="7">
        <v>52260</v>
      </c>
      <c r="M759" s="7">
        <f>G759-L759</f>
        <v>182740</v>
      </c>
      <c r="N759" s="7">
        <v>125277.578125</v>
      </c>
      <c r="O759" s="22">
        <f>M759/N759</f>
        <v>1.4586808169109471</v>
      </c>
      <c r="P759" s="27">
        <v>1889</v>
      </c>
      <c r="Q759" s="32">
        <f>M759/P759</f>
        <v>96.739015352038109</v>
      </c>
      <c r="R759" s="37" t="s">
        <v>1690</v>
      </c>
      <c r="S759" s="42">
        <f>ABS(O2406-O759)*100</f>
        <v>12.429368002160569</v>
      </c>
      <c r="T759" t="s">
        <v>43</v>
      </c>
      <c r="V759" s="7">
        <v>39100</v>
      </c>
      <c r="W759" t="s">
        <v>33</v>
      </c>
      <c r="X759" s="17" t="s">
        <v>34</v>
      </c>
      <c r="Z759" t="s">
        <v>1691</v>
      </c>
      <c r="AA759">
        <v>401</v>
      </c>
      <c r="AB759">
        <v>49</v>
      </c>
    </row>
    <row r="760" spans="1:28" x14ac:dyDescent="0.25">
      <c r="A760" t="s">
        <v>1710</v>
      </c>
      <c r="B760" t="s">
        <v>1711</v>
      </c>
      <c r="C760" s="17">
        <v>43755</v>
      </c>
      <c r="D760" s="7">
        <v>219000</v>
      </c>
      <c r="E760" t="s">
        <v>29</v>
      </c>
      <c r="F760" t="s">
        <v>30</v>
      </c>
      <c r="G760" s="7">
        <v>219000</v>
      </c>
      <c r="H760" s="7">
        <v>117310</v>
      </c>
      <c r="I760" s="12">
        <f>H760/G760*100</f>
        <v>53.566210045662096</v>
      </c>
      <c r="J760" s="12">
        <f t="shared" si="11"/>
        <v>3.7864140281778802</v>
      </c>
      <c r="K760" s="7">
        <v>234625</v>
      </c>
      <c r="L760" s="7">
        <v>42102</v>
      </c>
      <c r="M760" s="7">
        <f>G760-L760</f>
        <v>176898</v>
      </c>
      <c r="N760" s="7">
        <v>116680.609375</v>
      </c>
      <c r="O760" s="22">
        <f>M760/N760</f>
        <v>1.5160873854495156</v>
      </c>
      <c r="P760" s="27">
        <v>1694</v>
      </c>
      <c r="Q760" s="32">
        <f>M760/P760</f>
        <v>104.42621015348288</v>
      </c>
      <c r="R760" s="37" t="s">
        <v>1690</v>
      </c>
      <c r="S760" s="42">
        <f>ABS(O2406-O760)*100</f>
        <v>18.17002485601742</v>
      </c>
      <c r="T760" t="s">
        <v>43</v>
      </c>
      <c r="V760" s="7">
        <v>39100</v>
      </c>
      <c r="W760" t="s">
        <v>33</v>
      </c>
      <c r="X760" s="17" t="s">
        <v>34</v>
      </c>
      <c r="Z760" t="s">
        <v>1691</v>
      </c>
      <c r="AA760">
        <v>401</v>
      </c>
      <c r="AB760">
        <v>49</v>
      </c>
    </row>
    <row r="761" spans="1:28" x14ac:dyDescent="0.25">
      <c r="A761" t="s">
        <v>1712</v>
      </c>
      <c r="B761" t="s">
        <v>1713</v>
      </c>
      <c r="C761" s="17">
        <v>43979</v>
      </c>
      <c r="D761" s="7">
        <v>210000</v>
      </c>
      <c r="E761" t="s">
        <v>29</v>
      </c>
      <c r="F761" t="s">
        <v>30</v>
      </c>
      <c r="G761" s="7">
        <v>210000</v>
      </c>
      <c r="H761" s="7">
        <v>128120</v>
      </c>
      <c r="I761" s="12">
        <f>H761/G761*100</f>
        <v>61.009523809523813</v>
      </c>
      <c r="J761" s="12">
        <f t="shared" si="11"/>
        <v>11.229727792039597</v>
      </c>
      <c r="K761" s="7">
        <v>256239</v>
      </c>
      <c r="L761" s="7">
        <v>42813</v>
      </c>
      <c r="M761" s="7">
        <f>G761-L761</f>
        <v>167187</v>
      </c>
      <c r="N761" s="7">
        <v>129349.09375</v>
      </c>
      <c r="O761" s="22">
        <f>M761/N761</f>
        <v>1.2925254839676834</v>
      </c>
      <c r="P761" s="27">
        <v>1725</v>
      </c>
      <c r="Q761" s="32">
        <f>M761/P761</f>
        <v>96.92</v>
      </c>
      <c r="R761" s="37" t="s">
        <v>1690</v>
      </c>
      <c r="S761" s="42">
        <f>ABS(O2406-O761)*100</f>
        <v>4.1861652921657999</v>
      </c>
      <c r="T761" t="s">
        <v>43</v>
      </c>
      <c r="V761" s="7">
        <v>39100</v>
      </c>
      <c r="W761" t="s">
        <v>33</v>
      </c>
      <c r="X761" s="17" t="s">
        <v>34</v>
      </c>
      <c r="Z761" t="s">
        <v>1691</v>
      </c>
      <c r="AA761">
        <v>401</v>
      </c>
      <c r="AB761">
        <v>49</v>
      </c>
    </row>
    <row r="762" spans="1:28" x14ac:dyDescent="0.25">
      <c r="A762" t="s">
        <v>1714</v>
      </c>
      <c r="B762" t="s">
        <v>1715</v>
      </c>
      <c r="C762" s="17">
        <v>44077</v>
      </c>
      <c r="D762" s="7">
        <v>282500</v>
      </c>
      <c r="E762" t="s">
        <v>29</v>
      </c>
      <c r="F762" t="s">
        <v>30</v>
      </c>
      <c r="G762" s="7">
        <v>282500</v>
      </c>
      <c r="H762" s="7">
        <v>137640</v>
      </c>
      <c r="I762" s="12">
        <f>H762/G762*100</f>
        <v>48.722123893805311</v>
      </c>
      <c r="J762" s="12">
        <f t="shared" si="11"/>
        <v>1.0576721236789055</v>
      </c>
      <c r="K762" s="7">
        <v>275288</v>
      </c>
      <c r="L762" s="7">
        <v>42640</v>
      </c>
      <c r="M762" s="7">
        <f>G762-L762</f>
        <v>239860</v>
      </c>
      <c r="N762" s="7">
        <v>140998.78125</v>
      </c>
      <c r="O762" s="22">
        <f>M762/N762</f>
        <v>1.701149455857442</v>
      </c>
      <c r="P762" s="27">
        <v>1778</v>
      </c>
      <c r="Q762" s="32">
        <f>M762/P762</f>
        <v>134.90438695163104</v>
      </c>
      <c r="R762" s="37" t="s">
        <v>1690</v>
      </c>
      <c r="S762" s="42">
        <f>ABS(O2406-O762)*100</f>
        <v>36.676231896810066</v>
      </c>
      <c r="T762" t="s">
        <v>43</v>
      </c>
      <c r="V762" s="7">
        <v>39100</v>
      </c>
      <c r="W762" t="s">
        <v>33</v>
      </c>
      <c r="X762" s="17" t="s">
        <v>34</v>
      </c>
      <c r="Z762" t="s">
        <v>1691</v>
      </c>
      <c r="AA762">
        <v>401</v>
      </c>
      <c r="AB762">
        <v>49</v>
      </c>
    </row>
    <row r="763" spans="1:28" x14ac:dyDescent="0.25">
      <c r="A763" t="s">
        <v>1716</v>
      </c>
      <c r="B763" t="s">
        <v>1717</v>
      </c>
      <c r="C763" s="17">
        <v>43892</v>
      </c>
      <c r="D763" s="7">
        <v>210000</v>
      </c>
      <c r="E763" t="s">
        <v>29</v>
      </c>
      <c r="F763" t="s">
        <v>30</v>
      </c>
      <c r="G763" s="7">
        <v>210000</v>
      </c>
      <c r="H763" s="7">
        <v>108750</v>
      </c>
      <c r="I763" s="12">
        <f>H763/G763*100</f>
        <v>51.785714285714292</v>
      </c>
      <c r="J763" s="12">
        <f t="shared" si="11"/>
        <v>2.0059182682300758</v>
      </c>
      <c r="K763" s="7">
        <v>217504</v>
      </c>
      <c r="L763" s="7">
        <v>41404</v>
      </c>
      <c r="M763" s="7">
        <f>G763-L763</f>
        <v>168596</v>
      </c>
      <c r="N763" s="7">
        <v>106727.2734375</v>
      </c>
      <c r="O763" s="22">
        <f>M763/N763</f>
        <v>1.5796899383804706</v>
      </c>
      <c r="P763" s="27">
        <v>1257</v>
      </c>
      <c r="Q763" s="32">
        <f>M763/P763</f>
        <v>134.12569610182976</v>
      </c>
      <c r="R763" s="37" t="s">
        <v>1690</v>
      </c>
      <c r="S763" s="42">
        <f>ABS(O2406-O763)*100</f>
        <v>24.530280149112915</v>
      </c>
      <c r="T763" t="s">
        <v>43</v>
      </c>
      <c r="V763" s="7">
        <v>39100</v>
      </c>
      <c r="W763" t="s">
        <v>33</v>
      </c>
      <c r="X763" s="17" t="s">
        <v>34</v>
      </c>
      <c r="Z763" t="s">
        <v>1691</v>
      </c>
      <c r="AA763">
        <v>401</v>
      </c>
      <c r="AB763">
        <v>49</v>
      </c>
    </row>
    <row r="764" spans="1:28" x14ac:dyDescent="0.25">
      <c r="A764" t="s">
        <v>1718</v>
      </c>
      <c r="B764" t="s">
        <v>1719</v>
      </c>
      <c r="C764" s="17">
        <v>44001</v>
      </c>
      <c r="D764" s="7">
        <v>243000</v>
      </c>
      <c r="E764" t="s">
        <v>29</v>
      </c>
      <c r="F764" t="s">
        <v>30</v>
      </c>
      <c r="G764" s="7">
        <v>243000</v>
      </c>
      <c r="H764" s="7">
        <v>118620</v>
      </c>
      <c r="I764" s="12">
        <f>H764/G764*100</f>
        <v>48.814814814814817</v>
      </c>
      <c r="J764" s="12">
        <f t="shared" si="11"/>
        <v>0.96498120266939935</v>
      </c>
      <c r="K764" s="7">
        <v>237238</v>
      </c>
      <c r="L764" s="7">
        <v>41404</v>
      </c>
      <c r="M764" s="7">
        <f>G764-L764</f>
        <v>201596</v>
      </c>
      <c r="N764" s="7">
        <v>118687.2734375</v>
      </c>
      <c r="O764" s="22">
        <f>M764/N764</f>
        <v>1.6985477394605348</v>
      </c>
      <c r="P764" s="27">
        <v>1363</v>
      </c>
      <c r="Q764" s="32">
        <f>M764/P764</f>
        <v>147.90608950843728</v>
      </c>
      <c r="R764" s="37" t="s">
        <v>1690</v>
      </c>
      <c r="S764" s="42">
        <f>ABS(O2406-O764)*100</f>
        <v>36.416060257119341</v>
      </c>
      <c r="T764" t="s">
        <v>43</v>
      </c>
      <c r="V764" s="7">
        <v>39100</v>
      </c>
      <c r="W764" t="s">
        <v>33</v>
      </c>
      <c r="X764" s="17" t="s">
        <v>34</v>
      </c>
      <c r="Z764" t="s">
        <v>1691</v>
      </c>
      <c r="AA764">
        <v>401</v>
      </c>
      <c r="AB764">
        <v>49</v>
      </c>
    </row>
    <row r="765" spans="1:28" x14ac:dyDescent="0.25">
      <c r="A765" t="s">
        <v>1720</v>
      </c>
      <c r="B765" t="s">
        <v>1721</v>
      </c>
      <c r="C765" s="17">
        <v>44012</v>
      </c>
      <c r="D765" s="7">
        <v>263000</v>
      </c>
      <c r="E765" t="s">
        <v>29</v>
      </c>
      <c r="F765" t="s">
        <v>30</v>
      </c>
      <c r="G765" s="7">
        <v>263000</v>
      </c>
      <c r="H765" s="7">
        <v>141380</v>
      </c>
      <c r="I765" s="12">
        <f>H765/G765*100</f>
        <v>53.756653992395442</v>
      </c>
      <c r="J765" s="12">
        <f t="shared" si="11"/>
        <v>3.9768579749112263</v>
      </c>
      <c r="K765" s="7">
        <v>282754</v>
      </c>
      <c r="L765" s="7">
        <v>41404</v>
      </c>
      <c r="M765" s="7">
        <f>G765-L765</f>
        <v>221596</v>
      </c>
      <c r="N765" s="7">
        <v>146272.734375</v>
      </c>
      <c r="O765" s="22">
        <f>M765/N765</f>
        <v>1.5149508276224155</v>
      </c>
      <c r="P765" s="27">
        <v>1704</v>
      </c>
      <c r="Q765" s="32">
        <f>M765/P765</f>
        <v>130.04460093896714</v>
      </c>
      <c r="R765" s="37" t="s">
        <v>1690</v>
      </c>
      <c r="S765" s="42">
        <f>ABS(O2406-O765)*100</f>
        <v>18.056369073307408</v>
      </c>
      <c r="T765" t="s">
        <v>43</v>
      </c>
      <c r="V765" s="7">
        <v>39100</v>
      </c>
      <c r="W765" t="s">
        <v>33</v>
      </c>
      <c r="X765" s="17" t="s">
        <v>34</v>
      </c>
      <c r="Z765" t="s">
        <v>1691</v>
      </c>
      <c r="AA765">
        <v>401</v>
      </c>
      <c r="AB765">
        <v>49</v>
      </c>
    </row>
    <row r="766" spans="1:28" x14ac:dyDescent="0.25">
      <c r="A766" t="s">
        <v>1722</v>
      </c>
      <c r="B766" t="s">
        <v>1723</v>
      </c>
      <c r="C766" s="17">
        <v>44097</v>
      </c>
      <c r="D766" s="7">
        <v>215000</v>
      </c>
      <c r="E766" t="s">
        <v>29</v>
      </c>
      <c r="F766" t="s">
        <v>30</v>
      </c>
      <c r="G766" s="7">
        <v>215000</v>
      </c>
      <c r="H766" s="7">
        <v>102330</v>
      </c>
      <c r="I766" s="12">
        <f>H766/G766*100</f>
        <v>47.595348837209301</v>
      </c>
      <c r="J766" s="12">
        <f t="shared" si="11"/>
        <v>2.1844471802749155</v>
      </c>
      <c r="K766" s="7">
        <v>204665</v>
      </c>
      <c r="L766" s="7">
        <v>42110</v>
      </c>
      <c r="M766" s="7">
        <f>G766-L766</f>
        <v>172890</v>
      </c>
      <c r="N766" s="7">
        <v>98518.1796875</v>
      </c>
      <c r="O766" s="22">
        <f>M766/N766</f>
        <v>1.7549045318174541</v>
      </c>
      <c r="P766" s="27">
        <v>1375</v>
      </c>
      <c r="Q766" s="32">
        <f>M766/P766</f>
        <v>125.73818181818181</v>
      </c>
      <c r="R766" s="37" t="s">
        <v>1690</v>
      </c>
      <c r="S766" s="42">
        <f>ABS(O2406-O766)*100</f>
        <v>42.051739492811265</v>
      </c>
      <c r="T766" t="s">
        <v>43</v>
      </c>
      <c r="V766" s="7">
        <v>39100</v>
      </c>
      <c r="W766" t="s">
        <v>33</v>
      </c>
      <c r="X766" s="17" t="s">
        <v>34</v>
      </c>
      <c r="Z766" t="s">
        <v>1691</v>
      </c>
      <c r="AA766">
        <v>401</v>
      </c>
      <c r="AB766">
        <v>49</v>
      </c>
    </row>
    <row r="767" spans="1:28" x14ac:dyDescent="0.25">
      <c r="A767" t="s">
        <v>1724</v>
      </c>
      <c r="B767" t="s">
        <v>1725</v>
      </c>
      <c r="C767" s="17">
        <v>44134</v>
      </c>
      <c r="D767" s="7">
        <v>268100</v>
      </c>
      <c r="E767" t="s">
        <v>29</v>
      </c>
      <c r="F767" t="s">
        <v>30</v>
      </c>
      <c r="G767" s="7">
        <v>268100</v>
      </c>
      <c r="H767" s="7">
        <v>113150</v>
      </c>
      <c r="I767" s="12">
        <f>H767/G767*100</f>
        <v>42.204401342782546</v>
      </c>
      <c r="J767" s="12">
        <f t="shared" si="11"/>
        <v>7.5753946747016698</v>
      </c>
      <c r="K767" s="7">
        <v>226295</v>
      </c>
      <c r="L767" s="7">
        <v>45739</v>
      </c>
      <c r="M767" s="7">
        <f>G767-L767</f>
        <v>222361</v>
      </c>
      <c r="N767" s="7">
        <v>109427.875</v>
      </c>
      <c r="O767" s="22">
        <f>M767/N767</f>
        <v>2.0320325145672435</v>
      </c>
      <c r="P767" s="27">
        <v>1275</v>
      </c>
      <c r="Q767" s="32">
        <f>M767/P767</f>
        <v>174.4007843137255</v>
      </c>
      <c r="R767" s="37" t="s">
        <v>1690</v>
      </c>
      <c r="S767" s="42">
        <f>ABS(O2406-O767)*100</f>
        <v>69.764537767790216</v>
      </c>
      <c r="T767" t="s">
        <v>43</v>
      </c>
      <c r="V767" s="7">
        <v>39100</v>
      </c>
      <c r="W767" t="s">
        <v>33</v>
      </c>
      <c r="X767" s="17" t="s">
        <v>34</v>
      </c>
      <c r="Z767" t="s">
        <v>1691</v>
      </c>
      <c r="AA767">
        <v>401</v>
      </c>
      <c r="AB767">
        <v>49</v>
      </c>
    </row>
    <row r="768" spans="1:28" x14ac:dyDescent="0.25">
      <c r="A768" t="s">
        <v>1726</v>
      </c>
      <c r="B768" t="s">
        <v>1727</v>
      </c>
      <c r="C768" s="17">
        <v>44134</v>
      </c>
      <c r="D768" s="7">
        <v>253500</v>
      </c>
      <c r="E768" t="s">
        <v>29</v>
      </c>
      <c r="F768" t="s">
        <v>30</v>
      </c>
      <c r="G768" s="7">
        <v>253500</v>
      </c>
      <c r="H768" s="7">
        <v>113100</v>
      </c>
      <c r="I768" s="12">
        <f>H768/G768*100</f>
        <v>44.61538461538462</v>
      </c>
      <c r="J768" s="12">
        <f t="shared" si="11"/>
        <v>5.1644114020995957</v>
      </c>
      <c r="K768" s="7">
        <v>226199</v>
      </c>
      <c r="L768" s="7">
        <v>41404</v>
      </c>
      <c r="M768" s="7">
        <f>G768-L768</f>
        <v>212096</v>
      </c>
      <c r="N768" s="7">
        <v>111996.96875</v>
      </c>
      <c r="O768" s="22">
        <f>M768/N768</f>
        <v>1.8937655399713664</v>
      </c>
      <c r="P768" s="27">
        <v>1275</v>
      </c>
      <c r="Q768" s="32">
        <f>M768/P768</f>
        <v>166.34980392156862</v>
      </c>
      <c r="R768" s="37" t="s">
        <v>1690</v>
      </c>
      <c r="S768" s="42">
        <f>ABS(O2406-O768)*100</f>
        <v>55.937840308202503</v>
      </c>
      <c r="T768" t="s">
        <v>43</v>
      </c>
      <c r="V768" s="7">
        <v>39100</v>
      </c>
      <c r="W768" t="s">
        <v>33</v>
      </c>
      <c r="X768" s="17" t="s">
        <v>34</v>
      </c>
      <c r="Z768" t="s">
        <v>1691</v>
      </c>
      <c r="AA768">
        <v>401</v>
      </c>
      <c r="AB768">
        <v>49</v>
      </c>
    </row>
    <row r="769" spans="1:28" x14ac:dyDescent="0.25">
      <c r="A769" t="s">
        <v>1728</v>
      </c>
      <c r="B769" t="s">
        <v>1729</v>
      </c>
      <c r="C769" s="17">
        <v>43928</v>
      </c>
      <c r="D769" s="7">
        <v>215000</v>
      </c>
      <c r="E769" t="s">
        <v>29</v>
      </c>
      <c r="F769" t="s">
        <v>30</v>
      </c>
      <c r="G769" s="7">
        <v>215000</v>
      </c>
      <c r="H769" s="7">
        <v>103390</v>
      </c>
      <c r="I769" s="12">
        <f>H769/G769*100</f>
        <v>48.08837209302326</v>
      </c>
      <c r="J769" s="12">
        <f t="shared" si="11"/>
        <v>1.6914239244609561</v>
      </c>
      <c r="K769" s="7">
        <v>206786</v>
      </c>
      <c r="L769" s="7">
        <v>42400</v>
      </c>
      <c r="M769" s="7">
        <f>G769-L769</f>
        <v>172600</v>
      </c>
      <c r="N769" s="7">
        <v>99627.875</v>
      </c>
      <c r="O769" s="22">
        <f>M769/N769</f>
        <v>1.7324468679071996</v>
      </c>
      <c r="P769" s="27">
        <v>1375</v>
      </c>
      <c r="Q769" s="32">
        <f>M769/P769</f>
        <v>125.52727272727273</v>
      </c>
      <c r="R769" s="37" t="s">
        <v>1690</v>
      </c>
      <c r="S769" s="42">
        <f>ABS(O2406-O769)*100</f>
        <v>39.805973101785817</v>
      </c>
      <c r="T769" t="s">
        <v>43</v>
      </c>
      <c r="V769" s="7">
        <v>39100</v>
      </c>
      <c r="W769" t="s">
        <v>33</v>
      </c>
      <c r="X769" s="17" t="s">
        <v>34</v>
      </c>
      <c r="Z769" t="s">
        <v>1691</v>
      </c>
      <c r="AA769">
        <v>401</v>
      </c>
      <c r="AB769">
        <v>49</v>
      </c>
    </row>
    <row r="770" spans="1:28" x14ac:dyDescent="0.25">
      <c r="A770" t="s">
        <v>1728</v>
      </c>
      <c r="B770" t="s">
        <v>1729</v>
      </c>
      <c r="C770" s="17">
        <v>43698</v>
      </c>
      <c r="D770" s="7">
        <v>192000</v>
      </c>
      <c r="E770" t="s">
        <v>29</v>
      </c>
      <c r="F770" t="s">
        <v>30</v>
      </c>
      <c r="G770" s="7">
        <v>192000</v>
      </c>
      <c r="H770" s="7">
        <v>103390</v>
      </c>
      <c r="I770" s="12">
        <f>H770/G770*100</f>
        <v>53.848958333333329</v>
      </c>
      <c r="J770" s="12">
        <f t="shared" si="11"/>
        <v>4.0691623158491126</v>
      </c>
      <c r="K770" s="7">
        <v>206786</v>
      </c>
      <c r="L770" s="7">
        <v>42400</v>
      </c>
      <c r="M770" s="7">
        <f>G770-L770</f>
        <v>149600</v>
      </c>
      <c r="N770" s="7">
        <v>99627.875</v>
      </c>
      <c r="O770" s="22">
        <f>M770/N770</f>
        <v>1.5015877835394964</v>
      </c>
      <c r="P770" s="27">
        <v>1375</v>
      </c>
      <c r="Q770" s="32">
        <f>M770/P770</f>
        <v>108.8</v>
      </c>
      <c r="R770" s="37" t="s">
        <v>1690</v>
      </c>
      <c r="S770" s="42">
        <f>ABS(O2406-O770)*100</f>
        <v>16.720064665015499</v>
      </c>
      <c r="T770" t="s">
        <v>43</v>
      </c>
      <c r="V770" s="7">
        <v>39100</v>
      </c>
      <c r="W770" t="s">
        <v>33</v>
      </c>
      <c r="X770" s="17" t="s">
        <v>34</v>
      </c>
      <c r="Z770" t="s">
        <v>1691</v>
      </c>
      <c r="AA770">
        <v>401</v>
      </c>
      <c r="AB770">
        <v>49</v>
      </c>
    </row>
    <row r="771" spans="1:28" x14ac:dyDescent="0.25">
      <c r="A771" t="s">
        <v>1730</v>
      </c>
      <c r="B771" t="s">
        <v>1731</v>
      </c>
      <c r="C771" s="17">
        <v>43693</v>
      </c>
      <c r="D771" s="7">
        <v>245000</v>
      </c>
      <c r="E771" t="s">
        <v>29</v>
      </c>
      <c r="F771" t="s">
        <v>30</v>
      </c>
      <c r="G771" s="7">
        <v>245000</v>
      </c>
      <c r="H771" s="7">
        <v>123360</v>
      </c>
      <c r="I771" s="12">
        <f>H771/G771*100</f>
        <v>50.351020408163258</v>
      </c>
      <c r="J771" s="12">
        <f t="shared" ref="J771:J834" si="12">+ABS(I771-$I$2411)</f>
        <v>0.57122439067904196</v>
      </c>
      <c r="K771" s="7">
        <v>246722</v>
      </c>
      <c r="L771" s="7">
        <v>42033</v>
      </c>
      <c r="M771" s="7">
        <f>G771-L771</f>
        <v>202967</v>
      </c>
      <c r="N771" s="7">
        <v>124053.9375</v>
      </c>
      <c r="O771" s="22">
        <f>M771/N771</f>
        <v>1.6361189663971771</v>
      </c>
      <c r="P771" s="27">
        <v>1679</v>
      </c>
      <c r="Q771" s="32">
        <f>M771/P771</f>
        <v>120.8856462179869</v>
      </c>
      <c r="R771" s="37" t="s">
        <v>1690</v>
      </c>
      <c r="S771" s="42">
        <f>ABS(O2406-O771)*100</f>
        <v>30.173182950783573</v>
      </c>
      <c r="T771" t="s">
        <v>43</v>
      </c>
      <c r="V771" s="7">
        <v>39100</v>
      </c>
      <c r="W771" t="s">
        <v>33</v>
      </c>
      <c r="X771" s="17" t="s">
        <v>34</v>
      </c>
      <c r="Z771" t="s">
        <v>1691</v>
      </c>
      <c r="AA771">
        <v>401</v>
      </c>
      <c r="AB771">
        <v>49</v>
      </c>
    </row>
    <row r="772" spans="1:28" x14ac:dyDescent="0.25">
      <c r="A772" t="s">
        <v>1732</v>
      </c>
      <c r="B772" t="s">
        <v>1733</v>
      </c>
      <c r="C772" s="17">
        <v>43864</v>
      </c>
      <c r="D772" s="7">
        <v>265000</v>
      </c>
      <c r="E772" t="s">
        <v>29</v>
      </c>
      <c r="F772" t="s">
        <v>30</v>
      </c>
      <c r="G772" s="7">
        <v>265000</v>
      </c>
      <c r="H772" s="7">
        <v>122150</v>
      </c>
      <c r="I772" s="12">
        <f>H772/G772*100</f>
        <v>46.094339622641513</v>
      </c>
      <c r="J772" s="12">
        <f t="shared" si="12"/>
        <v>3.6854563948427028</v>
      </c>
      <c r="K772" s="7">
        <v>244294</v>
      </c>
      <c r="L772" s="7">
        <v>41494</v>
      </c>
      <c r="M772" s="7">
        <f>G772-L772</f>
        <v>223506</v>
      </c>
      <c r="N772" s="7">
        <v>122909.09375</v>
      </c>
      <c r="O772" s="22">
        <f>M772/N772</f>
        <v>1.8184659342995115</v>
      </c>
      <c r="P772" s="27">
        <v>1714</v>
      </c>
      <c r="Q772" s="32">
        <f>M772/P772</f>
        <v>130.40023337222871</v>
      </c>
      <c r="R772" s="37" t="s">
        <v>1690</v>
      </c>
      <c r="S772" s="42">
        <f>ABS(O2406-O772)*100</f>
        <v>48.407879741017013</v>
      </c>
      <c r="T772" t="s">
        <v>43</v>
      </c>
      <c r="V772" s="7">
        <v>39100</v>
      </c>
      <c r="W772" t="s">
        <v>33</v>
      </c>
      <c r="X772" s="17" t="s">
        <v>34</v>
      </c>
      <c r="Z772" t="s">
        <v>1691</v>
      </c>
      <c r="AA772">
        <v>401</v>
      </c>
      <c r="AB772">
        <v>49</v>
      </c>
    </row>
    <row r="773" spans="1:28" x14ac:dyDescent="0.25">
      <c r="A773" t="s">
        <v>1734</v>
      </c>
      <c r="B773" t="s">
        <v>1735</v>
      </c>
      <c r="C773" s="17">
        <v>43818</v>
      </c>
      <c r="D773" s="7">
        <v>225000</v>
      </c>
      <c r="E773" t="s">
        <v>29</v>
      </c>
      <c r="F773" t="s">
        <v>30</v>
      </c>
      <c r="G773" s="7">
        <v>225000</v>
      </c>
      <c r="H773" s="7">
        <v>160610</v>
      </c>
      <c r="I773" s="12">
        <f>H773/G773*100</f>
        <v>71.382222222222225</v>
      </c>
      <c r="J773" s="12">
        <f t="shared" si="12"/>
        <v>21.602426204738009</v>
      </c>
      <c r="K773" s="7">
        <v>321223</v>
      </c>
      <c r="L773" s="7">
        <v>44868</v>
      </c>
      <c r="M773" s="7">
        <f>G773-L773</f>
        <v>180132</v>
      </c>
      <c r="N773" s="7">
        <v>167487.875</v>
      </c>
      <c r="O773" s="22">
        <f>M773/N773</f>
        <v>1.0754927782085719</v>
      </c>
      <c r="P773" s="27">
        <v>1685</v>
      </c>
      <c r="Q773" s="32">
        <f>M773/P773</f>
        <v>106.90326409495549</v>
      </c>
      <c r="R773" s="37" t="s">
        <v>1690</v>
      </c>
      <c r="S773" s="42">
        <f>ABS(O2406-O773)*100</f>
        <v>25.889435868076948</v>
      </c>
      <c r="T773" t="s">
        <v>43</v>
      </c>
      <c r="V773" s="7">
        <v>39100</v>
      </c>
      <c r="W773" t="s">
        <v>33</v>
      </c>
      <c r="X773" s="17" t="s">
        <v>34</v>
      </c>
      <c r="Z773" t="s">
        <v>1691</v>
      </c>
      <c r="AA773">
        <v>401</v>
      </c>
      <c r="AB773">
        <v>56</v>
      </c>
    </row>
    <row r="774" spans="1:28" x14ac:dyDescent="0.25">
      <c r="A774" t="s">
        <v>1736</v>
      </c>
      <c r="B774" t="s">
        <v>1737</v>
      </c>
      <c r="C774" s="17">
        <v>44145</v>
      </c>
      <c r="D774" s="7">
        <v>285000</v>
      </c>
      <c r="E774" t="s">
        <v>29</v>
      </c>
      <c r="F774" t="s">
        <v>30</v>
      </c>
      <c r="G774" s="7">
        <v>285000</v>
      </c>
      <c r="H774" s="7">
        <v>129260</v>
      </c>
      <c r="I774" s="12">
        <f>H774/G774*100</f>
        <v>45.354385964912282</v>
      </c>
      <c r="J774" s="12">
        <f t="shared" si="12"/>
        <v>4.4254100525719338</v>
      </c>
      <c r="K774" s="7">
        <v>258528</v>
      </c>
      <c r="L774" s="7">
        <v>42776</v>
      </c>
      <c r="M774" s="7">
        <f>G774-L774</f>
        <v>242224</v>
      </c>
      <c r="N774" s="7">
        <v>130758.7890625</v>
      </c>
      <c r="O774" s="22">
        <f>M774/N774</f>
        <v>1.8524490914658283</v>
      </c>
      <c r="P774" s="27">
        <v>1885</v>
      </c>
      <c r="Q774" s="32">
        <f>M774/P774</f>
        <v>128.50079575596817</v>
      </c>
      <c r="R774" s="37" t="s">
        <v>1690</v>
      </c>
      <c r="S774" s="42">
        <f>ABS(O2406-O774)*100</f>
        <v>51.806195457648684</v>
      </c>
      <c r="T774" t="s">
        <v>43</v>
      </c>
      <c r="V774" s="7">
        <v>39100</v>
      </c>
      <c r="W774" t="s">
        <v>33</v>
      </c>
      <c r="X774" s="17" t="s">
        <v>34</v>
      </c>
      <c r="Z774" t="s">
        <v>1691</v>
      </c>
      <c r="AA774">
        <v>401</v>
      </c>
      <c r="AB774">
        <v>49</v>
      </c>
    </row>
    <row r="775" spans="1:28" x14ac:dyDescent="0.25">
      <c r="A775" t="s">
        <v>1738</v>
      </c>
      <c r="B775" t="s">
        <v>1739</v>
      </c>
      <c r="C775" s="17">
        <v>43719</v>
      </c>
      <c r="D775" s="7">
        <v>202730</v>
      </c>
      <c r="E775" t="s">
        <v>29</v>
      </c>
      <c r="F775" t="s">
        <v>30</v>
      </c>
      <c r="G775" s="7">
        <v>202730</v>
      </c>
      <c r="H775" s="7">
        <v>121070</v>
      </c>
      <c r="I775" s="12">
        <f>H775/G775*100</f>
        <v>59.719824396981203</v>
      </c>
      <c r="J775" s="12">
        <f t="shared" si="12"/>
        <v>9.9400283794969866</v>
      </c>
      <c r="K775" s="7">
        <v>242136</v>
      </c>
      <c r="L775" s="7">
        <v>43540</v>
      </c>
      <c r="M775" s="7">
        <f>G775-L775</f>
        <v>159190</v>
      </c>
      <c r="N775" s="7">
        <v>120361.2109375</v>
      </c>
      <c r="O775" s="22">
        <f>M775/N775</f>
        <v>1.3226021802211896</v>
      </c>
      <c r="P775" s="27">
        <v>1494</v>
      </c>
      <c r="Q775" s="32">
        <f>M775/P775</f>
        <v>106.55287817938421</v>
      </c>
      <c r="R775" s="37" t="s">
        <v>1690</v>
      </c>
      <c r="S775" s="42">
        <f>ABS(O2406-O775)*100</f>
        <v>1.1784956668151825</v>
      </c>
      <c r="T775" t="s">
        <v>43</v>
      </c>
      <c r="V775" s="7">
        <v>39100</v>
      </c>
      <c r="W775" t="s">
        <v>33</v>
      </c>
      <c r="X775" s="17" t="s">
        <v>34</v>
      </c>
      <c r="Z775" t="s">
        <v>1691</v>
      </c>
      <c r="AA775">
        <v>401</v>
      </c>
      <c r="AB775">
        <v>49</v>
      </c>
    </row>
    <row r="776" spans="1:28" x14ac:dyDescent="0.25">
      <c r="A776" t="s">
        <v>1740</v>
      </c>
      <c r="B776" t="s">
        <v>1741</v>
      </c>
      <c r="C776" s="17">
        <v>43595</v>
      </c>
      <c r="D776" s="7">
        <v>249000</v>
      </c>
      <c r="E776" t="s">
        <v>331</v>
      </c>
      <c r="F776" t="s">
        <v>30</v>
      </c>
      <c r="G776" s="7">
        <v>249000</v>
      </c>
      <c r="H776" s="7">
        <v>128760</v>
      </c>
      <c r="I776" s="12">
        <f>H776/G776*100</f>
        <v>51.710843373493972</v>
      </c>
      <c r="J776" s="12">
        <f t="shared" si="12"/>
        <v>1.9310473560097563</v>
      </c>
      <c r="K776" s="7">
        <v>257526</v>
      </c>
      <c r="L776" s="7">
        <v>43640</v>
      </c>
      <c r="M776" s="7">
        <f>G776-L776</f>
        <v>205360</v>
      </c>
      <c r="N776" s="7">
        <v>129627.875</v>
      </c>
      <c r="O776" s="22">
        <f>M776/N776</f>
        <v>1.5842271579318876</v>
      </c>
      <c r="P776" s="27">
        <v>1738</v>
      </c>
      <c r="Q776" s="32">
        <f>M776/P776</f>
        <v>118.15880322209436</v>
      </c>
      <c r="R776" s="37" t="s">
        <v>1690</v>
      </c>
      <c r="S776" s="42">
        <f>ABS(O2406-O776)*100</f>
        <v>24.984002104254621</v>
      </c>
      <c r="T776" t="s">
        <v>43</v>
      </c>
      <c r="V776" s="7">
        <v>39100</v>
      </c>
      <c r="W776" t="s">
        <v>33</v>
      </c>
      <c r="X776" s="17" t="s">
        <v>34</v>
      </c>
      <c r="Z776" t="s">
        <v>1691</v>
      </c>
      <c r="AA776">
        <v>401</v>
      </c>
      <c r="AB776">
        <v>44</v>
      </c>
    </row>
    <row r="777" spans="1:28" x14ac:dyDescent="0.25">
      <c r="A777" t="s">
        <v>1742</v>
      </c>
      <c r="B777" t="s">
        <v>1743</v>
      </c>
      <c r="C777" s="17">
        <v>43787</v>
      </c>
      <c r="D777" s="7">
        <v>235000</v>
      </c>
      <c r="E777" t="s">
        <v>29</v>
      </c>
      <c r="F777" t="s">
        <v>30</v>
      </c>
      <c r="G777" s="7">
        <v>235000</v>
      </c>
      <c r="H777" s="7">
        <v>133080</v>
      </c>
      <c r="I777" s="12">
        <f>H777/G777*100</f>
        <v>56.629787234042553</v>
      </c>
      <c r="J777" s="12">
        <f t="shared" si="12"/>
        <v>6.8499912165583368</v>
      </c>
      <c r="K777" s="7">
        <v>266155</v>
      </c>
      <c r="L777" s="7">
        <v>41404</v>
      </c>
      <c r="M777" s="7">
        <f>G777-L777</f>
        <v>193596</v>
      </c>
      <c r="N777" s="7">
        <v>136212.734375</v>
      </c>
      <c r="O777" s="22">
        <f>M777/N777</f>
        <v>1.4212768056400746</v>
      </c>
      <c r="P777" s="27">
        <v>1664</v>
      </c>
      <c r="Q777" s="32">
        <f>M777/P777</f>
        <v>116.34375</v>
      </c>
      <c r="R777" s="37" t="s">
        <v>1690</v>
      </c>
      <c r="S777" s="42">
        <f>ABS(O2406-O777)*100</f>
        <v>8.6889668750733229</v>
      </c>
      <c r="T777" t="s">
        <v>43</v>
      </c>
      <c r="V777" s="7">
        <v>39100</v>
      </c>
      <c r="W777" t="s">
        <v>33</v>
      </c>
      <c r="X777" s="17" t="s">
        <v>34</v>
      </c>
      <c r="Z777" t="s">
        <v>1691</v>
      </c>
      <c r="AA777">
        <v>401</v>
      </c>
      <c r="AB777">
        <v>49</v>
      </c>
    </row>
    <row r="778" spans="1:28" x14ac:dyDescent="0.25">
      <c r="A778" t="s">
        <v>1744</v>
      </c>
      <c r="B778" t="s">
        <v>1745</v>
      </c>
      <c r="C778" s="17">
        <v>43689</v>
      </c>
      <c r="D778" s="7">
        <v>284000</v>
      </c>
      <c r="E778" t="s">
        <v>29</v>
      </c>
      <c r="F778" t="s">
        <v>30</v>
      </c>
      <c r="G778" s="7">
        <v>284000</v>
      </c>
      <c r="H778" s="7">
        <v>142700</v>
      </c>
      <c r="I778" s="12">
        <f>H778/G778*100</f>
        <v>50.24647887323944</v>
      </c>
      <c r="J778" s="12">
        <f t="shared" si="12"/>
        <v>0.46668285575522361</v>
      </c>
      <c r="K778" s="7">
        <v>285390</v>
      </c>
      <c r="L778" s="7">
        <v>50613</v>
      </c>
      <c r="M778" s="7">
        <f>G778-L778</f>
        <v>233387</v>
      </c>
      <c r="N778" s="7">
        <v>145824.21875</v>
      </c>
      <c r="O778" s="22">
        <f>M778/N778</f>
        <v>1.6004680292518283</v>
      </c>
      <c r="P778" s="27">
        <v>2518</v>
      </c>
      <c r="Q778" s="32">
        <f>M778/P778</f>
        <v>92.687450357426528</v>
      </c>
      <c r="R778" s="37" t="s">
        <v>1746</v>
      </c>
      <c r="S778" s="42">
        <f>ABS(O2406-O778)*100</f>
        <v>26.608089236248688</v>
      </c>
      <c r="T778" t="s">
        <v>79</v>
      </c>
      <c r="V778" s="7">
        <v>42119</v>
      </c>
      <c r="W778" t="s">
        <v>33</v>
      </c>
      <c r="X778" s="17" t="s">
        <v>34</v>
      </c>
      <c r="Z778" t="s">
        <v>1747</v>
      </c>
      <c r="AA778">
        <v>401</v>
      </c>
      <c r="AB778">
        <v>47</v>
      </c>
    </row>
    <row r="779" spans="1:28" x14ac:dyDescent="0.25">
      <c r="A779" t="s">
        <v>1748</v>
      </c>
      <c r="B779" t="s">
        <v>1749</v>
      </c>
      <c r="C779" s="17">
        <v>44042</v>
      </c>
      <c r="D779" s="7">
        <v>225000</v>
      </c>
      <c r="E779" t="s">
        <v>29</v>
      </c>
      <c r="F779" t="s">
        <v>30</v>
      </c>
      <c r="G779" s="7">
        <v>225000</v>
      </c>
      <c r="H779" s="7">
        <v>135960</v>
      </c>
      <c r="I779" s="12">
        <f>H779/G779*100</f>
        <v>60.426666666666662</v>
      </c>
      <c r="J779" s="12">
        <f t="shared" si="12"/>
        <v>10.646870649182446</v>
      </c>
      <c r="K779" s="7">
        <v>271922</v>
      </c>
      <c r="L779" s="7">
        <v>45612</v>
      </c>
      <c r="M779" s="7">
        <f>G779-L779</f>
        <v>179388</v>
      </c>
      <c r="N779" s="7">
        <v>137157.578125</v>
      </c>
      <c r="O779" s="22">
        <f>M779/N779</f>
        <v>1.3078971096771106</v>
      </c>
      <c r="P779" s="27">
        <v>1695</v>
      </c>
      <c r="Q779" s="32">
        <f>M779/P779</f>
        <v>105.83362831858408</v>
      </c>
      <c r="R779" s="37" t="s">
        <v>1750</v>
      </c>
      <c r="S779" s="42">
        <f>ABS(O2406-O779)*100</f>
        <v>2.6490027212230816</v>
      </c>
      <c r="T779" t="s">
        <v>43</v>
      </c>
      <c r="V779" s="7">
        <v>42119</v>
      </c>
      <c r="W779" t="s">
        <v>33</v>
      </c>
      <c r="X779" s="17" t="s">
        <v>34</v>
      </c>
      <c r="Z779" t="s">
        <v>1751</v>
      </c>
      <c r="AA779">
        <v>401</v>
      </c>
      <c r="AB779">
        <v>53</v>
      </c>
    </row>
    <row r="780" spans="1:28" x14ac:dyDescent="0.25">
      <c r="A780" t="s">
        <v>1752</v>
      </c>
      <c r="B780" t="s">
        <v>1753</v>
      </c>
      <c r="C780" s="17">
        <v>43647</v>
      </c>
      <c r="D780" s="7">
        <v>227500</v>
      </c>
      <c r="E780" t="s">
        <v>662</v>
      </c>
      <c r="F780" t="s">
        <v>30</v>
      </c>
      <c r="G780" s="7">
        <v>227500</v>
      </c>
      <c r="H780" s="7">
        <v>144990</v>
      </c>
      <c r="I780" s="12">
        <f>H780/G780*100</f>
        <v>63.731868131868133</v>
      </c>
      <c r="J780" s="12">
        <f t="shared" si="12"/>
        <v>13.952072114383917</v>
      </c>
      <c r="K780" s="7">
        <v>289977</v>
      </c>
      <c r="L780" s="7">
        <v>45673</v>
      </c>
      <c r="M780" s="7">
        <f>G780-L780</f>
        <v>181827</v>
      </c>
      <c r="N780" s="7">
        <v>148063.03125</v>
      </c>
      <c r="O780" s="22">
        <f>M780/N780</f>
        <v>1.2280378056895955</v>
      </c>
      <c r="P780" s="27">
        <v>1819</v>
      </c>
      <c r="Q780" s="32">
        <f>M780/P780</f>
        <v>99.959868059373278</v>
      </c>
      <c r="R780" s="37" t="s">
        <v>1750</v>
      </c>
      <c r="S780" s="42">
        <f>ABS(O2406-O780)*100</f>
        <v>10.634933119974587</v>
      </c>
      <c r="T780" t="s">
        <v>43</v>
      </c>
      <c r="V780" s="7">
        <v>42119</v>
      </c>
      <c r="W780" t="s">
        <v>33</v>
      </c>
      <c r="X780" s="17" t="s">
        <v>34</v>
      </c>
      <c r="Z780" t="s">
        <v>1751</v>
      </c>
      <c r="AA780">
        <v>401</v>
      </c>
      <c r="AB780">
        <v>49</v>
      </c>
    </row>
    <row r="781" spans="1:28" x14ac:dyDescent="0.25">
      <c r="A781" t="s">
        <v>1754</v>
      </c>
      <c r="B781" t="s">
        <v>1755</v>
      </c>
      <c r="C781" s="17">
        <v>43875</v>
      </c>
      <c r="D781" s="7">
        <v>210000</v>
      </c>
      <c r="E781" t="s">
        <v>29</v>
      </c>
      <c r="F781" t="s">
        <v>30</v>
      </c>
      <c r="G781" s="7">
        <v>210000</v>
      </c>
      <c r="H781" s="7">
        <v>133800</v>
      </c>
      <c r="I781" s="12">
        <f>H781/G781*100</f>
        <v>63.714285714285715</v>
      </c>
      <c r="J781" s="12">
        <f t="shared" si="12"/>
        <v>13.934489696801499</v>
      </c>
      <c r="K781" s="7">
        <v>267597</v>
      </c>
      <c r="L781" s="7">
        <v>46291</v>
      </c>
      <c r="M781" s="7">
        <f>G781-L781</f>
        <v>163709</v>
      </c>
      <c r="N781" s="7">
        <v>134124.84375</v>
      </c>
      <c r="O781" s="22">
        <f>M781/N781</f>
        <v>1.2205717853818563</v>
      </c>
      <c r="P781" s="27">
        <v>1968</v>
      </c>
      <c r="Q781" s="32">
        <f>M781/P781</f>
        <v>83.185467479674799</v>
      </c>
      <c r="R781" s="37" t="s">
        <v>1750</v>
      </c>
      <c r="S781" s="42">
        <f>ABS(O2406-O781)*100</f>
        <v>11.381535150748512</v>
      </c>
      <c r="T781" t="s">
        <v>32</v>
      </c>
      <c r="V781" s="7">
        <v>42119</v>
      </c>
      <c r="W781" t="s">
        <v>33</v>
      </c>
      <c r="X781" s="17" t="s">
        <v>34</v>
      </c>
      <c r="Z781" t="s">
        <v>1751</v>
      </c>
      <c r="AA781">
        <v>401</v>
      </c>
      <c r="AB781">
        <v>49</v>
      </c>
    </row>
    <row r="782" spans="1:28" x14ac:dyDescent="0.25">
      <c r="A782" t="s">
        <v>1756</v>
      </c>
      <c r="B782" t="s">
        <v>1757</v>
      </c>
      <c r="C782" s="17">
        <v>44103</v>
      </c>
      <c r="D782" s="7">
        <v>270000</v>
      </c>
      <c r="E782" t="s">
        <v>29</v>
      </c>
      <c r="F782" t="s">
        <v>30</v>
      </c>
      <c r="G782" s="7">
        <v>270000</v>
      </c>
      <c r="H782" s="7">
        <v>136080</v>
      </c>
      <c r="I782" s="12">
        <f>H782/G782*100</f>
        <v>50.4</v>
      </c>
      <c r="J782" s="12">
        <f t="shared" si="12"/>
        <v>0.62020398251578257</v>
      </c>
      <c r="K782" s="7">
        <v>272167</v>
      </c>
      <c r="L782" s="7">
        <v>49331</v>
      </c>
      <c r="M782" s="7">
        <f>G782-L782</f>
        <v>220669</v>
      </c>
      <c r="N782" s="7">
        <v>135052.125</v>
      </c>
      <c r="O782" s="22">
        <f>M782/N782</f>
        <v>1.6339542972759591</v>
      </c>
      <c r="P782" s="27">
        <v>1635</v>
      </c>
      <c r="Q782" s="32">
        <f>M782/P782</f>
        <v>134.96574923547399</v>
      </c>
      <c r="R782" s="37" t="s">
        <v>1750</v>
      </c>
      <c r="S782" s="42">
        <f>ABS(O2406-O782)*100</f>
        <v>29.956716038661767</v>
      </c>
      <c r="T782" t="s">
        <v>43</v>
      </c>
      <c r="V782" s="7">
        <v>42119</v>
      </c>
      <c r="W782" t="s">
        <v>33</v>
      </c>
      <c r="X782" s="17" t="s">
        <v>34</v>
      </c>
      <c r="Z782" t="s">
        <v>1751</v>
      </c>
      <c r="AA782">
        <v>401</v>
      </c>
      <c r="AB782">
        <v>49</v>
      </c>
    </row>
    <row r="783" spans="1:28" x14ac:dyDescent="0.25">
      <c r="A783" t="s">
        <v>1758</v>
      </c>
      <c r="B783" t="s">
        <v>1759</v>
      </c>
      <c r="C783" s="17">
        <v>44280</v>
      </c>
      <c r="D783" s="7">
        <v>316000</v>
      </c>
      <c r="E783" t="s">
        <v>164</v>
      </c>
      <c r="F783" t="s">
        <v>30</v>
      </c>
      <c r="G783" s="7">
        <v>316000</v>
      </c>
      <c r="H783" s="7">
        <v>133610</v>
      </c>
      <c r="I783" s="12">
        <f>H783/G783*100</f>
        <v>42.281645569620252</v>
      </c>
      <c r="J783" s="12">
        <f t="shared" si="12"/>
        <v>7.4981504478639636</v>
      </c>
      <c r="K783" s="7">
        <v>267226</v>
      </c>
      <c r="L783" s="7">
        <v>44871</v>
      </c>
      <c r="M783" s="7">
        <f>G783-L783</f>
        <v>271129</v>
      </c>
      <c r="N783" s="7">
        <v>134760.609375</v>
      </c>
      <c r="O783" s="22">
        <f>M783/N783</f>
        <v>2.011930646926106</v>
      </c>
      <c r="P783" s="27">
        <v>1968</v>
      </c>
      <c r="Q783" s="32">
        <f>M783/P783</f>
        <v>137.76880081300814</v>
      </c>
      <c r="R783" s="37" t="s">
        <v>1750</v>
      </c>
      <c r="S783" s="42">
        <f>ABS(O2406-O783)*100</f>
        <v>67.754351003676462</v>
      </c>
      <c r="T783" t="s">
        <v>32</v>
      </c>
      <c r="V783" s="7">
        <v>42119</v>
      </c>
      <c r="W783" t="s">
        <v>33</v>
      </c>
      <c r="X783" s="17" t="s">
        <v>34</v>
      </c>
      <c r="Z783" t="s">
        <v>1751</v>
      </c>
      <c r="AA783">
        <v>401</v>
      </c>
      <c r="AB783">
        <v>49</v>
      </c>
    </row>
    <row r="784" spans="1:28" x14ac:dyDescent="0.25">
      <c r="A784" t="s">
        <v>1760</v>
      </c>
      <c r="B784" t="s">
        <v>1761</v>
      </c>
      <c r="C784" s="17">
        <v>43665</v>
      </c>
      <c r="D784" s="7">
        <v>285000</v>
      </c>
      <c r="E784" t="s">
        <v>29</v>
      </c>
      <c r="F784" t="s">
        <v>30</v>
      </c>
      <c r="G784" s="7">
        <v>285000</v>
      </c>
      <c r="H784" s="7">
        <v>146400</v>
      </c>
      <c r="I784" s="12">
        <f>H784/G784*100</f>
        <v>51.368421052631575</v>
      </c>
      <c r="J784" s="12">
        <f t="shared" si="12"/>
        <v>1.5886250351473592</v>
      </c>
      <c r="K784" s="7">
        <v>292803</v>
      </c>
      <c r="L784" s="7">
        <v>44871</v>
      </c>
      <c r="M784" s="7">
        <f>G784-L784</f>
        <v>240129</v>
      </c>
      <c r="N784" s="7">
        <v>150261.8125</v>
      </c>
      <c r="O784" s="22">
        <f>M784/N784</f>
        <v>1.5980707007643742</v>
      </c>
      <c r="P784" s="27">
        <v>1865</v>
      </c>
      <c r="Q784" s="32">
        <f>M784/P784</f>
        <v>128.75549597855229</v>
      </c>
      <c r="R784" s="37" t="s">
        <v>1750</v>
      </c>
      <c r="S784" s="42">
        <f>ABS(O2406-O784)*100</f>
        <v>26.368356387503276</v>
      </c>
      <c r="T784" t="s">
        <v>43</v>
      </c>
      <c r="V784" s="7">
        <v>42119</v>
      </c>
      <c r="W784" t="s">
        <v>33</v>
      </c>
      <c r="X784" s="17" t="s">
        <v>34</v>
      </c>
      <c r="Z784" t="s">
        <v>1751</v>
      </c>
      <c r="AA784">
        <v>401</v>
      </c>
      <c r="AB784">
        <v>49</v>
      </c>
    </row>
    <row r="785" spans="1:28" x14ac:dyDescent="0.25">
      <c r="A785" t="s">
        <v>1762</v>
      </c>
      <c r="B785" t="s">
        <v>1763</v>
      </c>
      <c r="C785" s="17">
        <v>44053</v>
      </c>
      <c r="D785" s="7">
        <v>310000</v>
      </c>
      <c r="E785" t="s">
        <v>29</v>
      </c>
      <c r="F785" t="s">
        <v>30</v>
      </c>
      <c r="G785" s="7">
        <v>310000</v>
      </c>
      <c r="H785" s="7">
        <v>153860</v>
      </c>
      <c r="I785" s="12">
        <f>H785/G785*100</f>
        <v>49.63225806451613</v>
      </c>
      <c r="J785" s="12">
        <f t="shared" si="12"/>
        <v>0.14753795296808647</v>
      </c>
      <c r="K785" s="7">
        <v>307711</v>
      </c>
      <c r="L785" s="7">
        <v>45940</v>
      </c>
      <c r="M785" s="7">
        <f>G785-L785</f>
        <v>264060</v>
      </c>
      <c r="N785" s="7">
        <v>158649.09375</v>
      </c>
      <c r="O785" s="22">
        <f>M785/N785</f>
        <v>1.664428039003532</v>
      </c>
      <c r="P785" s="27">
        <v>1877</v>
      </c>
      <c r="Q785" s="32">
        <f>M785/P785</f>
        <v>140.68193926478423</v>
      </c>
      <c r="R785" s="37" t="s">
        <v>1750</v>
      </c>
      <c r="S785" s="42">
        <f>ABS(O2406-O785)*100</f>
        <v>33.004090211419054</v>
      </c>
      <c r="T785" t="s">
        <v>43</v>
      </c>
      <c r="V785" s="7">
        <v>42119</v>
      </c>
      <c r="W785" t="s">
        <v>33</v>
      </c>
      <c r="X785" s="17" t="s">
        <v>34</v>
      </c>
      <c r="Z785" t="s">
        <v>1751</v>
      </c>
      <c r="AA785">
        <v>401</v>
      </c>
      <c r="AB785">
        <v>49</v>
      </c>
    </row>
    <row r="786" spans="1:28" x14ac:dyDescent="0.25">
      <c r="A786" t="s">
        <v>1764</v>
      </c>
      <c r="B786" t="s">
        <v>1765</v>
      </c>
      <c r="C786" s="17">
        <v>43951</v>
      </c>
      <c r="D786" s="7">
        <v>321500</v>
      </c>
      <c r="E786" t="s">
        <v>29</v>
      </c>
      <c r="F786" t="s">
        <v>30</v>
      </c>
      <c r="G786" s="7">
        <v>321500</v>
      </c>
      <c r="H786" s="7">
        <v>146360</v>
      </c>
      <c r="I786" s="12">
        <f>H786/G786*100</f>
        <v>45.524105754276825</v>
      </c>
      <c r="J786" s="12">
        <f t="shared" si="12"/>
        <v>4.2556902632073914</v>
      </c>
      <c r="K786" s="7">
        <v>292716</v>
      </c>
      <c r="L786" s="7">
        <v>44491</v>
      </c>
      <c r="M786" s="7">
        <f>G786-L786</f>
        <v>277009</v>
      </c>
      <c r="N786" s="7">
        <v>154177.015625</v>
      </c>
      <c r="O786" s="22">
        <f>M786/N786</f>
        <v>1.7966945259451672</v>
      </c>
      <c r="P786" s="27">
        <v>2392</v>
      </c>
      <c r="Q786" s="32">
        <f>M786/P786</f>
        <v>115.8064381270903</v>
      </c>
      <c r="R786" s="37" t="s">
        <v>1746</v>
      </c>
      <c r="S786" s="42">
        <f>ABS(O2406-O786)*100</f>
        <v>46.230738905582584</v>
      </c>
      <c r="T786" t="s">
        <v>32</v>
      </c>
      <c r="V786" s="7">
        <v>42119</v>
      </c>
      <c r="W786" t="s">
        <v>33</v>
      </c>
      <c r="X786" s="17" t="s">
        <v>34</v>
      </c>
      <c r="Z786" t="s">
        <v>1747</v>
      </c>
      <c r="AA786">
        <v>401</v>
      </c>
      <c r="AB786">
        <v>49</v>
      </c>
    </row>
    <row r="787" spans="1:28" x14ac:dyDescent="0.25">
      <c r="A787" t="s">
        <v>1766</v>
      </c>
      <c r="B787" t="s">
        <v>1767</v>
      </c>
      <c r="C787" s="17">
        <v>44063</v>
      </c>
      <c r="D787" s="7">
        <v>240000</v>
      </c>
      <c r="E787" t="s">
        <v>662</v>
      </c>
      <c r="F787" t="s">
        <v>30</v>
      </c>
      <c r="G787" s="7">
        <v>240000</v>
      </c>
      <c r="H787" s="7">
        <v>136490</v>
      </c>
      <c r="I787" s="12">
        <f>H787/G787*100</f>
        <v>56.870833333333337</v>
      </c>
      <c r="J787" s="12">
        <f t="shared" si="12"/>
        <v>7.0910373158491211</v>
      </c>
      <c r="K787" s="7">
        <v>272987</v>
      </c>
      <c r="L787" s="7">
        <v>48697</v>
      </c>
      <c r="M787" s="7">
        <f>G787-L787</f>
        <v>191303</v>
      </c>
      <c r="N787" s="7">
        <v>139310.5625</v>
      </c>
      <c r="O787" s="22">
        <f>M787/N787</f>
        <v>1.37321245831593</v>
      </c>
      <c r="P787" s="27">
        <v>2063</v>
      </c>
      <c r="Q787" s="32">
        <f>M787/P787</f>
        <v>92.73048957828405</v>
      </c>
      <c r="R787" s="37" t="s">
        <v>1746</v>
      </c>
      <c r="S787" s="42">
        <f>ABS(O2406-O787)*100</f>
        <v>3.8825321426588566</v>
      </c>
      <c r="T787" t="s">
        <v>236</v>
      </c>
      <c r="V787" s="7">
        <v>42119</v>
      </c>
      <c r="W787" t="s">
        <v>33</v>
      </c>
      <c r="X787" s="17" t="s">
        <v>34</v>
      </c>
      <c r="Z787" t="s">
        <v>1747</v>
      </c>
      <c r="AA787">
        <v>401</v>
      </c>
      <c r="AB787">
        <v>49</v>
      </c>
    </row>
    <row r="788" spans="1:28" x14ac:dyDescent="0.25">
      <c r="A788" t="s">
        <v>1768</v>
      </c>
      <c r="B788" t="s">
        <v>1769</v>
      </c>
      <c r="C788" s="17">
        <v>43644</v>
      </c>
      <c r="D788" s="7">
        <v>335000</v>
      </c>
      <c r="E788" t="s">
        <v>29</v>
      </c>
      <c r="F788" t="s">
        <v>30</v>
      </c>
      <c r="G788" s="7">
        <v>335000</v>
      </c>
      <c r="H788" s="7">
        <v>183220</v>
      </c>
      <c r="I788" s="12">
        <f>H788/G788*100</f>
        <v>54.69253731343283</v>
      </c>
      <c r="J788" s="12">
        <f t="shared" si="12"/>
        <v>4.9127412959486136</v>
      </c>
      <c r="K788" s="7">
        <v>366431</v>
      </c>
      <c r="L788" s="7">
        <v>46464</v>
      </c>
      <c r="M788" s="7">
        <f>G788-L788</f>
        <v>288536</v>
      </c>
      <c r="N788" s="7">
        <v>198737.265625</v>
      </c>
      <c r="O788" s="22">
        <f>M788/N788</f>
        <v>1.4518464823021286</v>
      </c>
      <c r="P788" s="27">
        <v>2940</v>
      </c>
      <c r="Q788" s="32">
        <f>M788/P788</f>
        <v>98.141496598639449</v>
      </c>
      <c r="R788" s="37" t="s">
        <v>1746</v>
      </c>
      <c r="S788" s="42">
        <f>ABS(O2406-O788)*100</f>
        <v>11.745934541278725</v>
      </c>
      <c r="T788" t="s">
        <v>236</v>
      </c>
      <c r="V788" s="7">
        <v>42119</v>
      </c>
      <c r="W788" t="s">
        <v>33</v>
      </c>
      <c r="X788" s="17" t="s">
        <v>34</v>
      </c>
      <c r="Z788" t="s">
        <v>1747</v>
      </c>
      <c r="AA788">
        <v>401</v>
      </c>
      <c r="AB788">
        <v>52</v>
      </c>
    </row>
    <row r="789" spans="1:28" x14ac:dyDescent="0.25">
      <c r="A789" t="s">
        <v>1770</v>
      </c>
      <c r="B789" t="s">
        <v>1771</v>
      </c>
      <c r="C789" s="17">
        <v>43665</v>
      </c>
      <c r="D789" s="7">
        <v>288000</v>
      </c>
      <c r="E789" t="s">
        <v>29</v>
      </c>
      <c r="F789" t="s">
        <v>30</v>
      </c>
      <c r="G789" s="7">
        <v>288000</v>
      </c>
      <c r="H789" s="7">
        <v>144680</v>
      </c>
      <c r="I789" s="12">
        <f>H789/G789*100</f>
        <v>50.236111111111114</v>
      </c>
      <c r="J789" s="12">
        <f t="shared" si="12"/>
        <v>0.45631509362689826</v>
      </c>
      <c r="K789" s="7">
        <v>289369</v>
      </c>
      <c r="L789" s="7">
        <v>45784</v>
      </c>
      <c r="M789" s="7">
        <f>G789-L789</f>
        <v>242216</v>
      </c>
      <c r="N789" s="7">
        <v>151295.03125</v>
      </c>
      <c r="O789" s="22">
        <f>M789/N789</f>
        <v>1.6009514522639023</v>
      </c>
      <c r="P789" s="27">
        <v>2400</v>
      </c>
      <c r="Q789" s="32">
        <f>M789/P789</f>
        <v>100.92333333333333</v>
      </c>
      <c r="R789" s="37" t="s">
        <v>1746</v>
      </c>
      <c r="S789" s="42">
        <f>ABS(O2406-O789)*100</f>
        <v>26.656431537456093</v>
      </c>
      <c r="T789" t="s">
        <v>236</v>
      </c>
      <c r="V789" s="7">
        <v>42119</v>
      </c>
      <c r="W789" t="s">
        <v>33</v>
      </c>
      <c r="X789" s="17" t="s">
        <v>34</v>
      </c>
      <c r="Z789" t="s">
        <v>1747</v>
      </c>
      <c r="AA789">
        <v>401</v>
      </c>
      <c r="AB789">
        <v>49</v>
      </c>
    </row>
    <row r="790" spans="1:28" x14ac:dyDescent="0.25">
      <c r="A790" t="s">
        <v>1772</v>
      </c>
      <c r="B790" t="s">
        <v>1773</v>
      </c>
      <c r="C790" s="17">
        <v>43893</v>
      </c>
      <c r="D790" s="7">
        <v>314000</v>
      </c>
      <c r="E790" t="s">
        <v>29</v>
      </c>
      <c r="F790" t="s">
        <v>30</v>
      </c>
      <c r="G790" s="7">
        <v>314000</v>
      </c>
      <c r="H790" s="7">
        <v>149790</v>
      </c>
      <c r="I790" s="12">
        <f>H790/G790*100</f>
        <v>47.703821656050955</v>
      </c>
      <c r="J790" s="12">
        <f t="shared" si="12"/>
        <v>2.0759743614332606</v>
      </c>
      <c r="K790" s="7">
        <v>299586</v>
      </c>
      <c r="L790" s="7">
        <v>45963</v>
      </c>
      <c r="M790" s="7">
        <f>G790-L790</f>
        <v>268037</v>
      </c>
      <c r="N790" s="7">
        <v>157529.8125</v>
      </c>
      <c r="O790" s="22">
        <f>M790/N790</f>
        <v>1.7015001525504894</v>
      </c>
      <c r="P790" s="27">
        <v>2411</v>
      </c>
      <c r="Q790" s="32">
        <f>M790/P790</f>
        <v>111.17254251347988</v>
      </c>
      <c r="R790" s="37" t="s">
        <v>1746</v>
      </c>
      <c r="S790" s="42">
        <f>ABS(O2406-O790)*100</f>
        <v>36.711301566114798</v>
      </c>
      <c r="T790" t="s">
        <v>236</v>
      </c>
      <c r="V790" s="7">
        <v>42119</v>
      </c>
      <c r="W790" t="s">
        <v>33</v>
      </c>
      <c r="X790" s="17" t="s">
        <v>34</v>
      </c>
      <c r="Z790" t="s">
        <v>1747</v>
      </c>
      <c r="AA790">
        <v>401</v>
      </c>
      <c r="AB790">
        <v>49</v>
      </c>
    </row>
    <row r="791" spans="1:28" x14ac:dyDescent="0.25">
      <c r="A791" t="s">
        <v>1774</v>
      </c>
      <c r="B791" t="s">
        <v>1775</v>
      </c>
      <c r="C791" s="17">
        <v>43584</v>
      </c>
      <c r="D791" s="7">
        <v>280000</v>
      </c>
      <c r="E791" t="s">
        <v>29</v>
      </c>
      <c r="F791" t="s">
        <v>30</v>
      </c>
      <c r="G791" s="7">
        <v>280000</v>
      </c>
      <c r="H791" s="7">
        <v>151160</v>
      </c>
      <c r="I791" s="12">
        <f>H791/G791*100</f>
        <v>53.98571428571428</v>
      </c>
      <c r="J791" s="12">
        <f t="shared" si="12"/>
        <v>4.2059182682300644</v>
      </c>
      <c r="K791" s="7">
        <v>302327</v>
      </c>
      <c r="L791" s="7">
        <v>47995</v>
      </c>
      <c r="M791" s="7">
        <f>G791-L791</f>
        <v>232005</v>
      </c>
      <c r="N791" s="7">
        <v>157970.1875</v>
      </c>
      <c r="O791" s="22">
        <f>M791/N791</f>
        <v>1.468663193173712</v>
      </c>
      <c r="P791" s="27">
        <v>2332</v>
      </c>
      <c r="Q791" s="32">
        <f>M791/P791</f>
        <v>99.487564322469979</v>
      </c>
      <c r="R791" s="37" t="s">
        <v>1746</v>
      </c>
      <c r="S791" s="42">
        <f>ABS(O2406-O791)*100</f>
        <v>13.427605628437057</v>
      </c>
      <c r="T791" t="s">
        <v>32</v>
      </c>
      <c r="V791" s="7">
        <v>42119</v>
      </c>
      <c r="W791" t="s">
        <v>33</v>
      </c>
      <c r="X791" s="17" t="s">
        <v>34</v>
      </c>
      <c r="Z791" t="s">
        <v>1747</v>
      </c>
      <c r="AA791">
        <v>401</v>
      </c>
      <c r="AB791">
        <v>49</v>
      </c>
    </row>
    <row r="792" spans="1:28" x14ac:dyDescent="0.25">
      <c r="A792" t="s">
        <v>1776</v>
      </c>
      <c r="B792" t="s">
        <v>1777</v>
      </c>
      <c r="C792" s="17">
        <v>44246</v>
      </c>
      <c r="D792" s="7">
        <v>365000</v>
      </c>
      <c r="E792" t="s">
        <v>29</v>
      </c>
      <c r="F792" t="s">
        <v>30</v>
      </c>
      <c r="G792" s="7">
        <v>365000</v>
      </c>
      <c r="H792" s="7">
        <v>156890</v>
      </c>
      <c r="I792" s="12">
        <f>H792/G792*100</f>
        <v>42.983561643835614</v>
      </c>
      <c r="J792" s="12">
        <f t="shared" si="12"/>
        <v>6.7962343736486019</v>
      </c>
      <c r="K792" s="7">
        <v>313786</v>
      </c>
      <c r="L792" s="7">
        <v>49435</v>
      </c>
      <c r="M792" s="7">
        <f>G792-L792</f>
        <v>315565</v>
      </c>
      <c r="N792" s="7">
        <v>164193.171875</v>
      </c>
      <c r="O792" s="22">
        <f>M792/N792</f>
        <v>1.921913051538094</v>
      </c>
      <c r="P792" s="27">
        <v>2590</v>
      </c>
      <c r="Q792" s="32">
        <f>M792/P792</f>
        <v>121.83976833976834</v>
      </c>
      <c r="R792" s="37" t="s">
        <v>1746</v>
      </c>
      <c r="S792" s="42">
        <f>ABS(O2406-O792)*100</f>
        <v>58.752591464875259</v>
      </c>
      <c r="T792" t="s">
        <v>32</v>
      </c>
      <c r="V792" s="7">
        <v>42119</v>
      </c>
      <c r="W792" t="s">
        <v>33</v>
      </c>
      <c r="X792" s="17" t="s">
        <v>34</v>
      </c>
      <c r="Z792" t="s">
        <v>1747</v>
      </c>
      <c r="AA792">
        <v>401</v>
      </c>
      <c r="AB792">
        <v>49</v>
      </c>
    </row>
    <row r="793" spans="1:28" x14ac:dyDescent="0.25">
      <c r="A793" t="s">
        <v>1778</v>
      </c>
      <c r="B793" t="s">
        <v>1779</v>
      </c>
      <c r="C793" s="17">
        <v>44102</v>
      </c>
      <c r="D793" s="7">
        <v>258500</v>
      </c>
      <c r="E793" t="s">
        <v>29</v>
      </c>
      <c r="F793" t="s">
        <v>30</v>
      </c>
      <c r="G793" s="7">
        <v>258500</v>
      </c>
      <c r="H793" s="7">
        <v>132790</v>
      </c>
      <c r="I793" s="12">
        <f>H793/G793*100</f>
        <v>51.369439071566738</v>
      </c>
      <c r="J793" s="12">
        <f t="shared" si="12"/>
        <v>1.5896430540825222</v>
      </c>
      <c r="K793" s="7">
        <v>265571</v>
      </c>
      <c r="L793" s="7">
        <v>47719</v>
      </c>
      <c r="M793" s="7">
        <f>G793-L793</f>
        <v>210781</v>
      </c>
      <c r="N793" s="7">
        <v>132031.515625</v>
      </c>
      <c r="O793" s="22">
        <f>M793/N793</f>
        <v>1.5964445988688543</v>
      </c>
      <c r="P793" s="27">
        <v>1968</v>
      </c>
      <c r="Q793" s="32">
        <f>M793/P793</f>
        <v>107.10416666666667</v>
      </c>
      <c r="R793" s="37" t="s">
        <v>1750</v>
      </c>
      <c r="S793" s="42">
        <f>ABS(O2406-O793)*100</f>
        <v>26.205746197951285</v>
      </c>
      <c r="T793" t="s">
        <v>32</v>
      </c>
      <c r="V793" s="7">
        <v>42119</v>
      </c>
      <c r="W793" t="s">
        <v>33</v>
      </c>
      <c r="X793" s="17" t="s">
        <v>34</v>
      </c>
      <c r="Z793" t="s">
        <v>1751</v>
      </c>
      <c r="AA793">
        <v>401</v>
      </c>
      <c r="AB793">
        <v>49</v>
      </c>
    </row>
    <row r="794" spans="1:28" x14ac:dyDescent="0.25">
      <c r="A794" t="s">
        <v>1780</v>
      </c>
      <c r="B794" t="s">
        <v>1781</v>
      </c>
      <c r="C794" s="17">
        <v>44110</v>
      </c>
      <c r="D794" s="7">
        <v>249900</v>
      </c>
      <c r="E794" t="s">
        <v>29</v>
      </c>
      <c r="F794" t="s">
        <v>30</v>
      </c>
      <c r="G794" s="7">
        <v>249900</v>
      </c>
      <c r="H794" s="7">
        <v>125970</v>
      </c>
      <c r="I794" s="12">
        <f>H794/G794*100</f>
        <v>50.408163265306129</v>
      </c>
      <c r="J794" s="12">
        <f t="shared" si="12"/>
        <v>0.62836724782191311</v>
      </c>
      <c r="K794" s="7">
        <v>251947</v>
      </c>
      <c r="L794" s="7">
        <v>47441</v>
      </c>
      <c r="M794" s="7">
        <f>G794-L794</f>
        <v>202459</v>
      </c>
      <c r="N794" s="7">
        <v>123943.03125</v>
      </c>
      <c r="O794" s="22">
        <f>M794/N794</f>
        <v>1.6334843351670891</v>
      </c>
      <c r="P794" s="27">
        <v>1698</v>
      </c>
      <c r="Q794" s="32">
        <f>M794/P794</f>
        <v>119.23380447585394</v>
      </c>
      <c r="R794" s="37" t="s">
        <v>1750</v>
      </c>
      <c r="S794" s="42">
        <f>ABS(O2406-O794)*100</f>
        <v>29.909719827774772</v>
      </c>
      <c r="T794" t="s">
        <v>43</v>
      </c>
      <c r="V794" s="7">
        <v>42119</v>
      </c>
      <c r="W794" t="s">
        <v>33</v>
      </c>
      <c r="X794" s="17" t="s">
        <v>34</v>
      </c>
      <c r="Z794" t="s">
        <v>1751</v>
      </c>
      <c r="AA794">
        <v>401</v>
      </c>
      <c r="AB794">
        <v>49</v>
      </c>
    </row>
    <row r="795" spans="1:28" x14ac:dyDescent="0.25">
      <c r="A795" t="s">
        <v>1782</v>
      </c>
      <c r="B795" t="s">
        <v>1783</v>
      </c>
      <c r="C795" s="17">
        <v>44046</v>
      </c>
      <c r="D795" s="7">
        <v>277400</v>
      </c>
      <c r="E795" t="s">
        <v>29</v>
      </c>
      <c r="F795" t="s">
        <v>30</v>
      </c>
      <c r="G795" s="7">
        <v>277400</v>
      </c>
      <c r="H795" s="7">
        <v>152960</v>
      </c>
      <c r="I795" s="12">
        <f>H795/G795*100</f>
        <v>55.140591204037491</v>
      </c>
      <c r="J795" s="12">
        <f t="shared" si="12"/>
        <v>5.3607951865532755</v>
      </c>
      <c r="K795" s="7">
        <v>305926</v>
      </c>
      <c r="L795" s="7">
        <v>45508</v>
      </c>
      <c r="M795" s="7">
        <f>G795-L795</f>
        <v>231892</v>
      </c>
      <c r="N795" s="7">
        <v>157829.09375</v>
      </c>
      <c r="O795" s="22">
        <f>M795/N795</f>
        <v>1.4692601629412827</v>
      </c>
      <c r="P795" s="27">
        <v>2354</v>
      </c>
      <c r="Q795" s="32">
        <f>M795/P795</f>
        <v>98.509770603228546</v>
      </c>
      <c r="R795" s="37" t="s">
        <v>1750</v>
      </c>
      <c r="S795" s="42">
        <f>ABS(O2406-O795)*100</f>
        <v>13.487302605194129</v>
      </c>
      <c r="T795" t="s">
        <v>236</v>
      </c>
      <c r="V795" s="7">
        <v>42119</v>
      </c>
      <c r="W795" t="s">
        <v>33</v>
      </c>
      <c r="X795" s="17" t="s">
        <v>34</v>
      </c>
      <c r="Z795" t="s">
        <v>1751</v>
      </c>
      <c r="AA795">
        <v>401</v>
      </c>
      <c r="AB795">
        <v>49</v>
      </c>
    </row>
    <row r="796" spans="1:28" x14ac:dyDescent="0.25">
      <c r="A796" t="s">
        <v>1784</v>
      </c>
      <c r="B796" t="s">
        <v>1785</v>
      </c>
      <c r="C796" s="17">
        <v>43894</v>
      </c>
      <c r="D796" s="7">
        <v>291500</v>
      </c>
      <c r="E796" t="s">
        <v>29</v>
      </c>
      <c r="F796" t="s">
        <v>30</v>
      </c>
      <c r="G796" s="7">
        <v>291500</v>
      </c>
      <c r="H796" s="7">
        <v>143420</v>
      </c>
      <c r="I796" s="12">
        <f>H796/G796*100</f>
        <v>49.200686106346488</v>
      </c>
      <c r="J796" s="12">
        <f t="shared" si="12"/>
        <v>0.57910991113772781</v>
      </c>
      <c r="K796" s="7">
        <v>286835</v>
      </c>
      <c r="L796" s="7">
        <v>46541</v>
      </c>
      <c r="M796" s="7">
        <f>G796-L796</f>
        <v>244959</v>
      </c>
      <c r="N796" s="7">
        <v>145632.734375</v>
      </c>
      <c r="O796" s="22">
        <f>M796/N796</f>
        <v>1.682032552992089</v>
      </c>
      <c r="P796" s="27">
        <v>2272</v>
      </c>
      <c r="Q796" s="32">
        <f>M796/P796</f>
        <v>107.81646126760563</v>
      </c>
      <c r="R796" s="37" t="s">
        <v>1750</v>
      </c>
      <c r="S796" s="42">
        <f>ABS(O2406-O796)*100</f>
        <v>34.764541610274755</v>
      </c>
      <c r="T796" t="s">
        <v>236</v>
      </c>
      <c r="V796" s="7">
        <v>42119</v>
      </c>
      <c r="W796" t="s">
        <v>33</v>
      </c>
      <c r="X796" s="17" t="s">
        <v>34</v>
      </c>
      <c r="Z796" t="s">
        <v>1751</v>
      </c>
      <c r="AA796">
        <v>401</v>
      </c>
      <c r="AB796">
        <v>49</v>
      </c>
    </row>
    <row r="797" spans="1:28" x14ac:dyDescent="0.25">
      <c r="A797" t="s">
        <v>1786</v>
      </c>
      <c r="B797" t="s">
        <v>1787</v>
      </c>
      <c r="C797" s="17">
        <v>44033</v>
      </c>
      <c r="D797" s="7">
        <v>263000</v>
      </c>
      <c r="E797" t="s">
        <v>29</v>
      </c>
      <c r="F797" t="s">
        <v>30</v>
      </c>
      <c r="G797" s="7">
        <v>263000</v>
      </c>
      <c r="H797" s="7">
        <v>139640</v>
      </c>
      <c r="I797" s="12">
        <f>H797/G797*100</f>
        <v>53.095057034220531</v>
      </c>
      <c r="J797" s="12">
        <f t="shared" si="12"/>
        <v>3.315261016736315</v>
      </c>
      <c r="K797" s="7">
        <v>279287</v>
      </c>
      <c r="L797" s="7">
        <v>46970</v>
      </c>
      <c r="M797" s="7">
        <f>G797-L797</f>
        <v>216030</v>
      </c>
      <c r="N797" s="7">
        <v>140798.1875</v>
      </c>
      <c r="O797" s="22">
        <f>M797/N797</f>
        <v>1.5343237284215749</v>
      </c>
      <c r="P797" s="27">
        <v>1918</v>
      </c>
      <c r="Q797" s="32">
        <f>M797/P797</f>
        <v>112.63295099061523</v>
      </c>
      <c r="R797" s="37" t="s">
        <v>1750</v>
      </c>
      <c r="S797" s="42">
        <f>ABS(O2406-O797)*100</f>
        <v>19.993659153223355</v>
      </c>
      <c r="T797" t="s">
        <v>32</v>
      </c>
      <c r="V797" s="7">
        <v>42119</v>
      </c>
      <c r="W797" t="s">
        <v>33</v>
      </c>
      <c r="X797" s="17" t="s">
        <v>34</v>
      </c>
      <c r="Z797" t="s">
        <v>1751</v>
      </c>
      <c r="AA797">
        <v>401</v>
      </c>
      <c r="AB797">
        <v>49</v>
      </c>
    </row>
    <row r="798" spans="1:28" x14ac:dyDescent="0.25">
      <c r="A798" t="s">
        <v>1788</v>
      </c>
      <c r="B798" t="s">
        <v>1789</v>
      </c>
      <c r="C798" s="17">
        <v>44096</v>
      </c>
      <c r="D798" s="7">
        <v>302500</v>
      </c>
      <c r="E798" t="s">
        <v>29</v>
      </c>
      <c r="F798" t="s">
        <v>30</v>
      </c>
      <c r="G798" s="7">
        <v>302500</v>
      </c>
      <c r="H798" s="7">
        <v>126150</v>
      </c>
      <c r="I798" s="12">
        <f>H798/G798*100</f>
        <v>41.702479338842977</v>
      </c>
      <c r="J798" s="12">
        <f t="shared" si="12"/>
        <v>8.0773166786412389</v>
      </c>
      <c r="K798" s="7">
        <v>252306</v>
      </c>
      <c r="L798" s="7">
        <v>44871</v>
      </c>
      <c r="M798" s="7">
        <f>G798-L798</f>
        <v>257629</v>
      </c>
      <c r="N798" s="7">
        <v>125718.1796875</v>
      </c>
      <c r="O798" s="22">
        <f>M798/N798</f>
        <v>2.0492581155755927</v>
      </c>
      <c r="P798" s="27">
        <v>1725</v>
      </c>
      <c r="Q798" s="32">
        <f>M798/P798</f>
        <v>149.35014492753623</v>
      </c>
      <c r="R798" s="37" t="s">
        <v>1750</v>
      </c>
      <c r="S798" s="42">
        <f>ABS(O2406-O798)*100</f>
        <v>71.487097868625128</v>
      </c>
      <c r="T798" t="s">
        <v>236</v>
      </c>
      <c r="V798" s="7">
        <v>42119</v>
      </c>
      <c r="W798" t="s">
        <v>33</v>
      </c>
      <c r="X798" s="17" t="s">
        <v>34</v>
      </c>
      <c r="Z798" t="s">
        <v>1751</v>
      </c>
      <c r="AA798">
        <v>401</v>
      </c>
      <c r="AB798">
        <v>49</v>
      </c>
    </row>
    <row r="799" spans="1:28" x14ac:dyDescent="0.25">
      <c r="A799" t="s">
        <v>1790</v>
      </c>
      <c r="B799" t="s">
        <v>1791</v>
      </c>
      <c r="C799" s="17">
        <v>44001</v>
      </c>
      <c r="D799" s="7">
        <v>282000</v>
      </c>
      <c r="E799" t="s">
        <v>29</v>
      </c>
      <c r="F799" t="s">
        <v>30</v>
      </c>
      <c r="G799" s="7">
        <v>282000</v>
      </c>
      <c r="H799" s="7">
        <v>131240</v>
      </c>
      <c r="I799" s="12">
        <f>H799/G799*100</f>
        <v>46.539007092198581</v>
      </c>
      <c r="J799" s="12">
        <f t="shared" si="12"/>
        <v>3.240788925285635</v>
      </c>
      <c r="K799" s="7">
        <v>262483</v>
      </c>
      <c r="L799" s="7">
        <v>46970</v>
      </c>
      <c r="M799" s="7">
        <f>G799-L799</f>
        <v>235030</v>
      </c>
      <c r="N799" s="7">
        <v>130613.9375</v>
      </c>
      <c r="O799" s="22">
        <f>M799/N799</f>
        <v>1.7994251187780017</v>
      </c>
      <c r="P799" s="27">
        <v>2116</v>
      </c>
      <c r="Q799" s="32">
        <f>M799/P799</f>
        <v>111.07277882797732</v>
      </c>
      <c r="R799" s="37" t="s">
        <v>1750</v>
      </c>
      <c r="S799" s="42">
        <f>ABS(O2406-O799)*100</f>
        <v>46.503798188866028</v>
      </c>
      <c r="T799" t="s">
        <v>236</v>
      </c>
      <c r="V799" s="7">
        <v>42119</v>
      </c>
      <c r="W799" t="s">
        <v>33</v>
      </c>
      <c r="X799" s="17" t="s">
        <v>34</v>
      </c>
      <c r="Z799" t="s">
        <v>1751</v>
      </c>
      <c r="AA799">
        <v>401</v>
      </c>
      <c r="AB799">
        <v>49</v>
      </c>
    </row>
    <row r="800" spans="1:28" x14ac:dyDescent="0.25">
      <c r="A800" t="s">
        <v>1792</v>
      </c>
      <c r="B800" t="s">
        <v>1793</v>
      </c>
      <c r="C800" s="17">
        <v>44032</v>
      </c>
      <c r="D800" s="7">
        <v>238500</v>
      </c>
      <c r="E800" t="s">
        <v>29</v>
      </c>
      <c r="F800" t="s">
        <v>30</v>
      </c>
      <c r="G800" s="7">
        <v>238500</v>
      </c>
      <c r="H800" s="7">
        <v>140270</v>
      </c>
      <c r="I800" s="12">
        <f>H800/G800*100</f>
        <v>58.813417190775688</v>
      </c>
      <c r="J800" s="12">
        <f t="shared" si="12"/>
        <v>9.033621173291472</v>
      </c>
      <c r="K800" s="7">
        <v>280541</v>
      </c>
      <c r="L800" s="7">
        <v>46763</v>
      </c>
      <c r="M800" s="7">
        <f>G800-L800</f>
        <v>191737</v>
      </c>
      <c r="N800" s="7">
        <v>141683.640625</v>
      </c>
      <c r="O800" s="22">
        <f>M800/N800</f>
        <v>1.3532755027623713</v>
      </c>
      <c r="P800" s="27">
        <v>1914</v>
      </c>
      <c r="Q800" s="32">
        <f>M800/P800</f>
        <v>100.1760710553814</v>
      </c>
      <c r="R800" s="37" t="s">
        <v>1750</v>
      </c>
      <c r="S800" s="42">
        <f>ABS(O2406-O800)*100</f>
        <v>1.8888365873029889</v>
      </c>
      <c r="T800" t="s">
        <v>43</v>
      </c>
      <c r="V800" s="7">
        <v>42119</v>
      </c>
      <c r="W800" t="s">
        <v>33</v>
      </c>
      <c r="X800" s="17" t="s">
        <v>34</v>
      </c>
      <c r="Z800" t="s">
        <v>1751</v>
      </c>
      <c r="AA800">
        <v>401</v>
      </c>
      <c r="AB800">
        <v>49</v>
      </c>
    </row>
    <row r="801" spans="1:28" x14ac:dyDescent="0.25">
      <c r="A801" t="s">
        <v>1794</v>
      </c>
      <c r="B801" t="s">
        <v>1795</v>
      </c>
      <c r="C801" s="17">
        <v>44186</v>
      </c>
      <c r="D801" s="7">
        <v>260000</v>
      </c>
      <c r="E801" t="s">
        <v>29</v>
      </c>
      <c r="F801" t="s">
        <v>30</v>
      </c>
      <c r="G801" s="7">
        <v>260000</v>
      </c>
      <c r="H801" s="7">
        <v>134690</v>
      </c>
      <c r="I801" s="12">
        <f>H801/G801*100</f>
        <v>51.803846153846159</v>
      </c>
      <c r="J801" s="12">
        <f t="shared" si="12"/>
        <v>2.024050136361943</v>
      </c>
      <c r="K801" s="7">
        <v>269383</v>
      </c>
      <c r="L801" s="7">
        <v>45970</v>
      </c>
      <c r="M801" s="7">
        <f>G801-L801</f>
        <v>214030</v>
      </c>
      <c r="N801" s="7">
        <v>135401.8125</v>
      </c>
      <c r="O801" s="22">
        <f>M801/N801</f>
        <v>1.580702621687579</v>
      </c>
      <c r="P801" s="27">
        <v>2166</v>
      </c>
      <c r="Q801" s="32">
        <f>M801/P801</f>
        <v>98.813481071098806</v>
      </c>
      <c r="R801" s="37" t="s">
        <v>1750</v>
      </c>
      <c r="S801" s="42">
        <f>ABS(O2406-O801)*100</f>
        <v>24.631548479823763</v>
      </c>
      <c r="T801" t="s">
        <v>236</v>
      </c>
      <c r="V801" s="7">
        <v>42119</v>
      </c>
      <c r="W801" t="s">
        <v>33</v>
      </c>
      <c r="X801" s="17" t="s">
        <v>34</v>
      </c>
      <c r="Z801" t="s">
        <v>1751</v>
      </c>
      <c r="AA801">
        <v>401</v>
      </c>
      <c r="AB801">
        <v>49</v>
      </c>
    </row>
    <row r="802" spans="1:28" x14ac:dyDescent="0.25">
      <c r="A802" t="s">
        <v>1796</v>
      </c>
      <c r="B802" t="s">
        <v>1797</v>
      </c>
      <c r="C802" s="17">
        <v>43732</v>
      </c>
      <c r="D802" s="7">
        <v>270000</v>
      </c>
      <c r="E802" t="s">
        <v>29</v>
      </c>
      <c r="F802" t="s">
        <v>30</v>
      </c>
      <c r="G802" s="7">
        <v>270000</v>
      </c>
      <c r="H802" s="7">
        <v>149310</v>
      </c>
      <c r="I802" s="12">
        <f>H802/G802*100</f>
        <v>55.300000000000004</v>
      </c>
      <c r="J802" s="12">
        <f t="shared" si="12"/>
        <v>5.5202039825157883</v>
      </c>
      <c r="K802" s="7">
        <v>298619</v>
      </c>
      <c r="L802" s="7">
        <v>48269</v>
      </c>
      <c r="M802" s="7">
        <f>G802-L802</f>
        <v>221731</v>
      </c>
      <c r="N802" s="7">
        <v>151727.265625</v>
      </c>
      <c r="O802" s="22">
        <f>M802/N802</f>
        <v>1.4613787382685524</v>
      </c>
      <c r="P802" s="27">
        <v>2334</v>
      </c>
      <c r="Q802" s="32">
        <f>M802/P802</f>
        <v>95.000428449014564</v>
      </c>
      <c r="R802" s="37" t="s">
        <v>1750</v>
      </c>
      <c r="S802" s="42">
        <f>ABS(O2406-O802)*100</f>
        <v>12.699160137921094</v>
      </c>
      <c r="T802" t="s">
        <v>236</v>
      </c>
      <c r="V802" s="7">
        <v>42119</v>
      </c>
      <c r="W802" t="s">
        <v>33</v>
      </c>
      <c r="X802" s="17" t="s">
        <v>34</v>
      </c>
      <c r="Z802" t="s">
        <v>1751</v>
      </c>
      <c r="AA802">
        <v>401</v>
      </c>
      <c r="AB802">
        <v>49</v>
      </c>
    </row>
    <row r="803" spans="1:28" x14ac:dyDescent="0.25">
      <c r="A803" t="s">
        <v>1798</v>
      </c>
      <c r="B803" t="s">
        <v>1799</v>
      </c>
      <c r="C803" s="17">
        <v>43633</v>
      </c>
      <c r="D803" s="7">
        <v>265000</v>
      </c>
      <c r="E803" t="s">
        <v>29</v>
      </c>
      <c r="F803" t="s">
        <v>30</v>
      </c>
      <c r="G803" s="7">
        <v>265000</v>
      </c>
      <c r="H803" s="7">
        <v>131340</v>
      </c>
      <c r="I803" s="12">
        <f>H803/G803*100</f>
        <v>49.562264150943399</v>
      </c>
      <c r="J803" s="12">
        <f t="shared" si="12"/>
        <v>0.21753186654081702</v>
      </c>
      <c r="K803" s="7">
        <v>262671</v>
      </c>
      <c r="L803" s="7">
        <v>44871</v>
      </c>
      <c r="M803" s="7">
        <f>G803-L803</f>
        <v>220129</v>
      </c>
      <c r="N803" s="7">
        <v>132000</v>
      </c>
      <c r="O803" s="22">
        <f>M803/N803</f>
        <v>1.6676439393939393</v>
      </c>
      <c r="P803" s="27">
        <v>1914</v>
      </c>
      <c r="Q803" s="32">
        <f>M803/P803</f>
        <v>115.00992685475444</v>
      </c>
      <c r="R803" s="37" t="s">
        <v>1750</v>
      </c>
      <c r="S803" s="42">
        <f>ABS(O2406-O803)*100</f>
        <v>33.32568025045979</v>
      </c>
      <c r="T803" t="s">
        <v>32</v>
      </c>
      <c r="V803" s="7">
        <v>42119</v>
      </c>
      <c r="W803" t="s">
        <v>33</v>
      </c>
      <c r="X803" s="17" t="s">
        <v>34</v>
      </c>
      <c r="Z803" t="s">
        <v>1751</v>
      </c>
      <c r="AA803">
        <v>401</v>
      </c>
      <c r="AB803">
        <v>49</v>
      </c>
    </row>
    <row r="804" spans="1:28" x14ac:dyDescent="0.25">
      <c r="A804" t="s">
        <v>1800</v>
      </c>
      <c r="B804" t="s">
        <v>1801</v>
      </c>
      <c r="C804" s="17">
        <v>44102</v>
      </c>
      <c r="D804" s="7">
        <v>274000</v>
      </c>
      <c r="E804" t="s">
        <v>29</v>
      </c>
      <c r="F804" t="s">
        <v>30</v>
      </c>
      <c r="G804" s="7">
        <v>274000</v>
      </c>
      <c r="H804" s="7">
        <v>136820</v>
      </c>
      <c r="I804" s="12">
        <f>H804/G804*100</f>
        <v>49.934306569343065</v>
      </c>
      <c r="J804" s="12">
        <f t="shared" si="12"/>
        <v>0.15451055185884854</v>
      </c>
      <c r="K804" s="7">
        <v>273640</v>
      </c>
      <c r="L804" s="7">
        <v>44871</v>
      </c>
      <c r="M804" s="7">
        <f>G804-L804</f>
        <v>229129</v>
      </c>
      <c r="N804" s="7">
        <v>138647.875</v>
      </c>
      <c r="O804" s="22">
        <f>M804/N804</f>
        <v>1.6525965507945939</v>
      </c>
      <c r="P804" s="27">
        <v>2134</v>
      </c>
      <c r="Q804" s="32">
        <f>M804/P804</f>
        <v>107.37066541705717</v>
      </c>
      <c r="R804" s="37" t="s">
        <v>1750</v>
      </c>
      <c r="S804" s="42">
        <f>ABS(O2406-O804)*100</f>
        <v>31.820941390525249</v>
      </c>
      <c r="T804" t="s">
        <v>32</v>
      </c>
      <c r="V804" s="7">
        <v>42119</v>
      </c>
      <c r="W804" t="s">
        <v>33</v>
      </c>
      <c r="X804" s="17" t="s">
        <v>34</v>
      </c>
      <c r="Z804" t="s">
        <v>1751</v>
      </c>
      <c r="AA804">
        <v>401</v>
      </c>
      <c r="AB804">
        <v>49</v>
      </c>
    </row>
    <row r="805" spans="1:28" x14ac:dyDescent="0.25">
      <c r="A805" t="s">
        <v>1802</v>
      </c>
      <c r="B805" t="s">
        <v>1803</v>
      </c>
      <c r="C805" s="17">
        <v>43899</v>
      </c>
      <c r="D805" s="7">
        <v>271500</v>
      </c>
      <c r="E805" t="s">
        <v>29</v>
      </c>
      <c r="F805" t="s">
        <v>30</v>
      </c>
      <c r="G805" s="7">
        <v>271500</v>
      </c>
      <c r="H805" s="7">
        <v>150390</v>
      </c>
      <c r="I805" s="12">
        <f>H805/G805*100</f>
        <v>55.392265193370157</v>
      </c>
      <c r="J805" s="12">
        <f t="shared" si="12"/>
        <v>5.6124691758859413</v>
      </c>
      <c r="K805" s="7">
        <v>300788</v>
      </c>
      <c r="L805" s="7">
        <v>47389</v>
      </c>
      <c r="M805" s="7">
        <f>G805-L805</f>
        <v>224111</v>
      </c>
      <c r="N805" s="7">
        <v>153575.15625</v>
      </c>
      <c r="O805" s="22">
        <f>M805/N805</f>
        <v>1.4592920200919541</v>
      </c>
      <c r="P805" s="27">
        <v>2297</v>
      </c>
      <c r="Q805" s="32">
        <f>M805/P805</f>
        <v>97.566826295167616</v>
      </c>
      <c r="R805" s="37" t="s">
        <v>1750</v>
      </c>
      <c r="S805" s="42">
        <f>ABS(O2406-O805)*100</f>
        <v>12.490488320261273</v>
      </c>
      <c r="T805" t="s">
        <v>236</v>
      </c>
      <c r="V805" s="7">
        <v>42119</v>
      </c>
      <c r="W805" t="s">
        <v>33</v>
      </c>
      <c r="X805" s="17" t="s">
        <v>34</v>
      </c>
      <c r="Z805" t="s">
        <v>1751</v>
      </c>
      <c r="AA805">
        <v>401</v>
      </c>
      <c r="AB805">
        <v>52</v>
      </c>
    </row>
    <row r="806" spans="1:28" x14ac:dyDescent="0.25">
      <c r="A806" t="s">
        <v>1804</v>
      </c>
      <c r="B806" t="s">
        <v>1805</v>
      </c>
      <c r="C806" s="17">
        <v>44154</v>
      </c>
      <c r="D806" s="7">
        <v>290000</v>
      </c>
      <c r="E806" t="s">
        <v>29</v>
      </c>
      <c r="F806" t="s">
        <v>30</v>
      </c>
      <c r="G806" s="7">
        <v>290000</v>
      </c>
      <c r="H806" s="7">
        <v>156810</v>
      </c>
      <c r="I806" s="12">
        <f>H806/G806*100</f>
        <v>54.072413793103443</v>
      </c>
      <c r="J806" s="12">
        <f t="shared" si="12"/>
        <v>4.2926177756192274</v>
      </c>
      <c r="K806" s="7">
        <v>313620</v>
      </c>
      <c r="L806" s="7">
        <v>44894</v>
      </c>
      <c r="M806" s="7">
        <f>G806-L806</f>
        <v>245106</v>
      </c>
      <c r="N806" s="7">
        <v>162864.25</v>
      </c>
      <c r="O806" s="22">
        <f>M806/N806</f>
        <v>1.5049711646355783</v>
      </c>
      <c r="P806" s="27">
        <v>2334</v>
      </c>
      <c r="Q806" s="32">
        <f>M806/P806</f>
        <v>105.01542416452442</v>
      </c>
      <c r="R806" s="37" t="s">
        <v>1750</v>
      </c>
      <c r="S806" s="42">
        <f>ABS(O2406-O806)*100</f>
        <v>17.058402774623694</v>
      </c>
      <c r="T806" t="s">
        <v>236</v>
      </c>
      <c r="V806" s="7">
        <v>42119</v>
      </c>
      <c r="W806" t="s">
        <v>33</v>
      </c>
      <c r="X806" s="17" t="s">
        <v>34</v>
      </c>
      <c r="Z806" t="s">
        <v>1751</v>
      </c>
      <c r="AA806">
        <v>401</v>
      </c>
      <c r="AB806">
        <v>52</v>
      </c>
    </row>
    <row r="807" spans="1:28" x14ac:dyDescent="0.25">
      <c r="A807" t="s">
        <v>1806</v>
      </c>
      <c r="B807" t="s">
        <v>1807</v>
      </c>
      <c r="C807" s="17">
        <v>43805</v>
      </c>
      <c r="D807" s="7">
        <v>254000</v>
      </c>
      <c r="E807" t="s">
        <v>29</v>
      </c>
      <c r="F807" t="s">
        <v>30</v>
      </c>
      <c r="G807" s="7">
        <v>254000</v>
      </c>
      <c r="H807" s="7">
        <v>147910</v>
      </c>
      <c r="I807" s="12">
        <f>H807/G807*100</f>
        <v>58.232283464566926</v>
      </c>
      <c r="J807" s="12">
        <f t="shared" si="12"/>
        <v>8.45248744708271</v>
      </c>
      <c r="K807" s="7">
        <v>295824</v>
      </c>
      <c r="L807" s="7">
        <v>64431</v>
      </c>
      <c r="M807" s="7">
        <f>G807-L807</f>
        <v>189569</v>
      </c>
      <c r="N807" s="7">
        <v>140238.1875</v>
      </c>
      <c r="O807" s="22">
        <f>M807/N807</f>
        <v>1.3517644757067329</v>
      </c>
      <c r="P807" s="27">
        <v>1988</v>
      </c>
      <c r="Q807" s="32">
        <f>M807/P807</f>
        <v>95.356639839034202</v>
      </c>
      <c r="R807" s="37" t="s">
        <v>1750</v>
      </c>
      <c r="S807" s="42">
        <f>ABS(O2406-O807)*100</f>
        <v>1.7377338817391452</v>
      </c>
      <c r="T807" t="s">
        <v>236</v>
      </c>
      <c r="V807" s="7">
        <v>42119</v>
      </c>
      <c r="W807" t="s">
        <v>33</v>
      </c>
      <c r="X807" s="17" t="s">
        <v>34</v>
      </c>
      <c r="Z807" t="s">
        <v>1751</v>
      </c>
      <c r="AA807">
        <v>401</v>
      </c>
      <c r="AB807">
        <v>52</v>
      </c>
    </row>
    <row r="808" spans="1:28" x14ac:dyDescent="0.25">
      <c r="A808" t="s">
        <v>1808</v>
      </c>
      <c r="B808" t="s">
        <v>1809</v>
      </c>
      <c r="C808" s="17">
        <v>43663</v>
      </c>
      <c r="D808" s="7">
        <v>242000</v>
      </c>
      <c r="E808" t="s">
        <v>29</v>
      </c>
      <c r="F808" t="s">
        <v>30</v>
      </c>
      <c r="G808" s="7">
        <v>242000</v>
      </c>
      <c r="H808" s="7">
        <v>115110</v>
      </c>
      <c r="I808" s="12">
        <f>H808/G808*100</f>
        <v>47.566115702479337</v>
      </c>
      <c r="J808" s="12">
        <f t="shared" si="12"/>
        <v>2.2136803150048792</v>
      </c>
      <c r="K808" s="7">
        <v>230219</v>
      </c>
      <c r="L808" s="7">
        <v>44871</v>
      </c>
      <c r="M808" s="7">
        <f>G808-L808</f>
        <v>197129</v>
      </c>
      <c r="N808" s="7">
        <v>112332.125</v>
      </c>
      <c r="O808" s="22">
        <f>M808/N808</f>
        <v>1.7548764434038793</v>
      </c>
      <c r="P808" s="27">
        <v>1725</v>
      </c>
      <c r="Q808" s="32">
        <f>M808/P808</f>
        <v>114.2776811594203</v>
      </c>
      <c r="R808" s="37" t="s">
        <v>1750</v>
      </c>
      <c r="S808" s="42">
        <f>ABS(O2406-O808)*100</f>
        <v>42.048930651453787</v>
      </c>
      <c r="T808" t="s">
        <v>236</v>
      </c>
      <c r="V808" s="7">
        <v>42119</v>
      </c>
      <c r="W808" t="s">
        <v>33</v>
      </c>
      <c r="X808" s="17" t="s">
        <v>34</v>
      </c>
      <c r="Z808" t="s">
        <v>1751</v>
      </c>
      <c r="AA808">
        <v>401</v>
      </c>
      <c r="AB808">
        <v>49</v>
      </c>
    </row>
    <row r="809" spans="1:28" x14ac:dyDescent="0.25">
      <c r="A809" t="s">
        <v>1810</v>
      </c>
      <c r="B809" t="s">
        <v>1811</v>
      </c>
      <c r="C809" s="17">
        <v>43663</v>
      </c>
      <c r="D809" s="7">
        <v>262000</v>
      </c>
      <c r="E809" t="s">
        <v>29</v>
      </c>
      <c r="F809" t="s">
        <v>30</v>
      </c>
      <c r="G809" s="7">
        <v>262000</v>
      </c>
      <c r="H809" s="7">
        <v>155960</v>
      </c>
      <c r="I809" s="12">
        <f>H809/G809*100</f>
        <v>59.526717557251906</v>
      </c>
      <c r="J809" s="12">
        <f t="shared" si="12"/>
        <v>9.7469215397676905</v>
      </c>
      <c r="K809" s="7">
        <v>311928</v>
      </c>
      <c r="L809" s="7">
        <v>45699</v>
      </c>
      <c r="M809" s="7">
        <f>G809-L809</f>
        <v>216301</v>
      </c>
      <c r="N809" s="7">
        <v>161350.90625</v>
      </c>
      <c r="O809" s="22">
        <f>M809/N809</f>
        <v>1.3405626595295308</v>
      </c>
      <c r="P809" s="27">
        <v>2242</v>
      </c>
      <c r="Q809" s="32">
        <f>M809/P809</f>
        <v>96.476806422836759</v>
      </c>
      <c r="R809" s="37" t="s">
        <v>1750</v>
      </c>
      <c r="S809" s="42">
        <f>ABS(O2406-O809)*100</f>
        <v>0.61755226401893903</v>
      </c>
      <c r="T809" t="s">
        <v>236</v>
      </c>
      <c r="V809" s="7">
        <v>42119</v>
      </c>
      <c r="W809" t="s">
        <v>33</v>
      </c>
      <c r="X809" s="17" t="s">
        <v>34</v>
      </c>
      <c r="Z809" t="s">
        <v>1751</v>
      </c>
      <c r="AA809">
        <v>401</v>
      </c>
      <c r="AB809">
        <v>57</v>
      </c>
    </row>
    <row r="810" spans="1:28" x14ac:dyDescent="0.25">
      <c r="A810" t="s">
        <v>1812</v>
      </c>
      <c r="B810" t="s">
        <v>1813</v>
      </c>
      <c r="C810" s="17">
        <v>44127</v>
      </c>
      <c r="D810" s="7">
        <v>230000</v>
      </c>
      <c r="E810" t="s">
        <v>29</v>
      </c>
      <c r="F810" t="s">
        <v>30</v>
      </c>
      <c r="G810" s="7">
        <v>230000</v>
      </c>
      <c r="H810" s="7">
        <v>113730</v>
      </c>
      <c r="I810" s="12">
        <f>H810/G810*100</f>
        <v>49.447826086956518</v>
      </c>
      <c r="J810" s="12">
        <f t="shared" si="12"/>
        <v>0.33196993052769841</v>
      </c>
      <c r="K810" s="7">
        <v>227467</v>
      </c>
      <c r="L810" s="7">
        <v>45368</v>
      </c>
      <c r="M810" s="7">
        <f>G810-L810</f>
        <v>184632</v>
      </c>
      <c r="N810" s="7">
        <v>110363.03125</v>
      </c>
      <c r="O810" s="22">
        <f>M810/N810</f>
        <v>1.6729515120127691</v>
      </c>
      <c r="P810" s="27">
        <v>1700</v>
      </c>
      <c r="Q810" s="32">
        <f>M810/P810</f>
        <v>108.60705882352941</v>
      </c>
      <c r="R810" s="37" t="s">
        <v>1750</v>
      </c>
      <c r="S810" s="42">
        <f>ABS(O2406-O810)*100</f>
        <v>33.856437512342772</v>
      </c>
      <c r="T810" t="s">
        <v>236</v>
      </c>
      <c r="V810" s="7">
        <v>42119</v>
      </c>
      <c r="W810" t="s">
        <v>33</v>
      </c>
      <c r="X810" s="17" t="s">
        <v>34</v>
      </c>
      <c r="Z810" t="s">
        <v>1751</v>
      </c>
      <c r="AA810">
        <v>401</v>
      </c>
      <c r="AB810">
        <v>49</v>
      </c>
    </row>
    <row r="811" spans="1:28" x14ac:dyDescent="0.25">
      <c r="A811" t="s">
        <v>1814</v>
      </c>
      <c r="B811" t="s">
        <v>1815</v>
      </c>
      <c r="C811" s="17">
        <v>44160</v>
      </c>
      <c r="D811" s="7">
        <v>281000</v>
      </c>
      <c r="E811" t="s">
        <v>29</v>
      </c>
      <c r="F811" t="s">
        <v>30</v>
      </c>
      <c r="G811" s="7">
        <v>281000</v>
      </c>
      <c r="H811" s="7">
        <v>134840</v>
      </c>
      <c r="I811" s="12">
        <f>H811/G811*100</f>
        <v>47.985765124555158</v>
      </c>
      <c r="J811" s="12">
        <f t="shared" si="12"/>
        <v>1.794030892929058</v>
      </c>
      <c r="K811" s="7">
        <v>269689</v>
      </c>
      <c r="L811" s="7">
        <v>46480</v>
      </c>
      <c r="M811" s="7">
        <f>G811-L811</f>
        <v>234520</v>
      </c>
      <c r="N811" s="7">
        <v>135278.1875</v>
      </c>
      <c r="O811" s="22">
        <f>M811/N811</f>
        <v>1.7336128191398188</v>
      </c>
      <c r="P811" s="27">
        <v>1968</v>
      </c>
      <c r="Q811" s="32">
        <f>M811/P811</f>
        <v>119.16666666666667</v>
      </c>
      <c r="R811" s="37" t="s">
        <v>1750</v>
      </c>
      <c r="S811" s="42">
        <f>ABS(O2406-O811)*100</f>
        <v>39.92256822504774</v>
      </c>
      <c r="T811" t="s">
        <v>32</v>
      </c>
      <c r="V811" s="7">
        <v>42119</v>
      </c>
      <c r="W811" t="s">
        <v>33</v>
      </c>
      <c r="X811" s="17" t="s">
        <v>34</v>
      </c>
      <c r="Z811" t="s">
        <v>1751</v>
      </c>
      <c r="AA811">
        <v>401</v>
      </c>
      <c r="AB811">
        <v>49</v>
      </c>
    </row>
    <row r="812" spans="1:28" x14ac:dyDescent="0.25">
      <c r="A812" t="s">
        <v>1816</v>
      </c>
      <c r="B812" t="s">
        <v>1817</v>
      </c>
      <c r="C812" s="17">
        <v>43763</v>
      </c>
      <c r="D812" s="7">
        <v>230000</v>
      </c>
      <c r="E812" t="s">
        <v>29</v>
      </c>
      <c r="F812" t="s">
        <v>30</v>
      </c>
      <c r="G812" s="7">
        <v>230000</v>
      </c>
      <c r="H812" s="7">
        <v>129250</v>
      </c>
      <c r="I812" s="12">
        <f>H812/G812*100</f>
        <v>56.195652173913047</v>
      </c>
      <c r="J812" s="12">
        <f t="shared" si="12"/>
        <v>6.4158561564288306</v>
      </c>
      <c r="K812" s="7">
        <v>258498</v>
      </c>
      <c r="L812" s="7">
        <v>44249</v>
      </c>
      <c r="M812" s="7">
        <f>G812-L812</f>
        <v>185751</v>
      </c>
      <c r="N812" s="7">
        <v>129847.875</v>
      </c>
      <c r="O812" s="22">
        <f>M812/N812</f>
        <v>1.430527838826781</v>
      </c>
      <c r="P812" s="27">
        <v>1865</v>
      </c>
      <c r="Q812" s="32">
        <f>M812/P812</f>
        <v>99.598391420911526</v>
      </c>
      <c r="R812" s="37" t="s">
        <v>1750</v>
      </c>
      <c r="S812" s="42">
        <f>ABS(O2406-O812)*100</f>
        <v>9.614070193743963</v>
      </c>
      <c r="T812" t="s">
        <v>43</v>
      </c>
      <c r="V812" s="7">
        <v>42119</v>
      </c>
      <c r="W812" t="s">
        <v>33</v>
      </c>
      <c r="X812" s="17" t="s">
        <v>34</v>
      </c>
      <c r="Z812" t="s">
        <v>1751</v>
      </c>
      <c r="AA812">
        <v>401</v>
      </c>
      <c r="AB812">
        <v>44</v>
      </c>
    </row>
    <row r="813" spans="1:28" x14ac:dyDescent="0.25">
      <c r="A813" t="s">
        <v>1818</v>
      </c>
      <c r="B813" t="s">
        <v>1819</v>
      </c>
      <c r="C813" s="17">
        <v>44085</v>
      </c>
      <c r="D813" s="7">
        <v>225000</v>
      </c>
      <c r="E813" t="s">
        <v>29</v>
      </c>
      <c r="F813" t="s">
        <v>30</v>
      </c>
      <c r="G813" s="7">
        <v>225000</v>
      </c>
      <c r="H813" s="7">
        <v>110060</v>
      </c>
      <c r="I813" s="12">
        <f>H813/G813*100</f>
        <v>48.915555555555557</v>
      </c>
      <c r="J813" s="12">
        <f t="shared" si="12"/>
        <v>0.86424046192865944</v>
      </c>
      <c r="K813" s="7">
        <v>220128</v>
      </c>
      <c r="L813" s="7">
        <v>50434</v>
      </c>
      <c r="M813" s="7">
        <f>G813-L813</f>
        <v>174566</v>
      </c>
      <c r="N813" s="7">
        <v>102844.8515625</v>
      </c>
      <c r="O813" s="22">
        <f>M813/N813</f>
        <v>1.6973722782215717</v>
      </c>
      <c r="P813" s="27">
        <v>1160</v>
      </c>
      <c r="Q813" s="32">
        <f>M813/P813</f>
        <v>150.48793103448276</v>
      </c>
      <c r="R813" s="37" t="s">
        <v>1750</v>
      </c>
      <c r="S813" s="42">
        <f>ABS(O2406-O813)*100</f>
        <v>36.298514133223023</v>
      </c>
      <c r="T813" t="s">
        <v>43</v>
      </c>
      <c r="V813" s="7">
        <v>42119</v>
      </c>
      <c r="W813" t="s">
        <v>33</v>
      </c>
      <c r="X813" s="17" t="s">
        <v>34</v>
      </c>
      <c r="Z813" t="s">
        <v>1751</v>
      </c>
      <c r="AA813">
        <v>401</v>
      </c>
      <c r="AB813">
        <v>44</v>
      </c>
    </row>
    <row r="814" spans="1:28" x14ac:dyDescent="0.25">
      <c r="A814" t="s">
        <v>1820</v>
      </c>
      <c r="B814" t="s">
        <v>1821</v>
      </c>
      <c r="C814" s="17">
        <v>43833</v>
      </c>
      <c r="D814" s="7">
        <v>225000</v>
      </c>
      <c r="E814" t="s">
        <v>29</v>
      </c>
      <c r="F814" t="s">
        <v>30</v>
      </c>
      <c r="G814" s="7">
        <v>225000</v>
      </c>
      <c r="H814" s="7">
        <v>122410</v>
      </c>
      <c r="I814" s="12">
        <f>H814/G814*100</f>
        <v>54.404444444444444</v>
      </c>
      <c r="J814" s="12">
        <f t="shared" si="12"/>
        <v>4.6246484269602277</v>
      </c>
      <c r="K814" s="7">
        <v>244813</v>
      </c>
      <c r="L814" s="7">
        <v>45252</v>
      </c>
      <c r="M814" s="7">
        <f>G814-L814</f>
        <v>179748</v>
      </c>
      <c r="N814" s="7">
        <v>120946.0625</v>
      </c>
      <c r="O814" s="22">
        <f>M814/N814</f>
        <v>1.4861831487899824</v>
      </c>
      <c r="P814" s="27">
        <v>2016</v>
      </c>
      <c r="Q814" s="32">
        <f>M814/P814</f>
        <v>89.160714285714292</v>
      </c>
      <c r="R814" s="37" t="s">
        <v>1750</v>
      </c>
      <c r="S814" s="42">
        <f>ABS(O2406-O814)*100</f>
        <v>15.179601190064096</v>
      </c>
      <c r="T814" t="s">
        <v>236</v>
      </c>
      <c r="V814" s="7">
        <v>42119</v>
      </c>
      <c r="W814" t="s">
        <v>33</v>
      </c>
      <c r="X814" s="17" t="s">
        <v>34</v>
      </c>
      <c r="Z814" t="s">
        <v>1751</v>
      </c>
      <c r="AA814">
        <v>401</v>
      </c>
      <c r="AB814">
        <v>44</v>
      </c>
    </row>
    <row r="815" spans="1:28" x14ac:dyDescent="0.25">
      <c r="A815" t="s">
        <v>1822</v>
      </c>
      <c r="B815" t="s">
        <v>1823</v>
      </c>
      <c r="C815" s="17">
        <v>43577</v>
      </c>
      <c r="D815" s="7">
        <v>245000</v>
      </c>
      <c r="E815" t="s">
        <v>29</v>
      </c>
      <c r="F815" t="s">
        <v>30</v>
      </c>
      <c r="G815" s="7">
        <v>245000</v>
      </c>
      <c r="H815" s="7">
        <v>111310</v>
      </c>
      <c r="I815" s="12">
        <f>H815/G815*100</f>
        <v>45.432653061224485</v>
      </c>
      <c r="J815" s="12">
        <f t="shared" si="12"/>
        <v>4.3471429562597308</v>
      </c>
      <c r="K815" s="7">
        <v>222618</v>
      </c>
      <c r="L815" s="7">
        <v>53785</v>
      </c>
      <c r="M815" s="7">
        <f>G815-L815</f>
        <v>191215</v>
      </c>
      <c r="N815" s="7">
        <v>102323.03125</v>
      </c>
      <c r="O815" s="22">
        <f>M815/N815</f>
        <v>1.8687386179247891</v>
      </c>
      <c r="P815" s="27">
        <v>1160</v>
      </c>
      <c r="Q815" s="32">
        <f>M815/P815</f>
        <v>164.8405172413793</v>
      </c>
      <c r="R815" s="37" t="s">
        <v>1750</v>
      </c>
      <c r="S815" s="42">
        <f>ABS(O2406-O815)*100</f>
        <v>53.435148103544769</v>
      </c>
      <c r="T815" t="s">
        <v>43</v>
      </c>
      <c r="V815" s="7">
        <v>42119</v>
      </c>
      <c r="W815" t="s">
        <v>33</v>
      </c>
      <c r="X815" s="17" t="s">
        <v>34</v>
      </c>
      <c r="Z815" t="s">
        <v>1751</v>
      </c>
      <c r="AA815">
        <v>401</v>
      </c>
      <c r="AB815">
        <v>49</v>
      </c>
    </row>
    <row r="816" spans="1:28" x14ac:dyDescent="0.25">
      <c r="A816" t="s">
        <v>1824</v>
      </c>
      <c r="B816" t="s">
        <v>1825</v>
      </c>
      <c r="C816" s="17">
        <v>43858</v>
      </c>
      <c r="D816" s="7">
        <v>230000</v>
      </c>
      <c r="E816" t="s">
        <v>29</v>
      </c>
      <c r="F816" t="s">
        <v>30</v>
      </c>
      <c r="G816" s="7">
        <v>230000</v>
      </c>
      <c r="H816" s="7">
        <v>127940</v>
      </c>
      <c r="I816" s="12">
        <f>H816/G816*100</f>
        <v>55.626086956521739</v>
      </c>
      <c r="J816" s="12">
        <f t="shared" si="12"/>
        <v>5.8462909390375231</v>
      </c>
      <c r="K816" s="7">
        <v>255874</v>
      </c>
      <c r="L816" s="7">
        <v>47068</v>
      </c>
      <c r="M816" s="7">
        <f>G816-L816</f>
        <v>182932</v>
      </c>
      <c r="N816" s="7">
        <v>126549.09375</v>
      </c>
      <c r="O816" s="22">
        <f>M816/N816</f>
        <v>1.4455417623249476</v>
      </c>
      <c r="P816" s="27">
        <v>1602</v>
      </c>
      <c r="Q816" s="32">
        <f>M816/P816</f>
        <v>114.18976279650437</v>
      </c>
      <c r="R816" s="37" t="s">
        <v>1750</v>
      </c>
      <c r="S816" s="42">
        <f>ABS(O2406-O816)*100</f>
        <v>11.115462543560618</v>
      </c>
      <c r="T816" t="s">
        <v>43</v>
      </c>
      <c r="V816" s="7">
        <v>42119</v>
      </c>
      <c r="W816" t="s">
        <v>33</v>
      </c>
      <c r="X816" s="17" t="s">
        <v>34</v>
      </c>
      <c r="Z816" t="s">
        <v>1751</v>
      </c>
      <c r="AA816">
        <v>401</v>
      </c>
      <c r="AB816">
        <v>49</v>
      </c>
    </row>
    <row r="817" spans="1:28" x14ac:dyDescent="0.25">
      <c r="A817" t="s">
        <v>1826</v>
      </c>
      <c r="B817" t="s">
        <v>1827</v>
      </c>
      <c r="C817" s="17">
        <v>44277</v>
      </c>
      <c r="D817" s="7">
        <v>292000</v>
      </c>
      <c r="E817" t="s">
        <v>29</v>
      </c>
      <c r="F817" t="s">
        <v>30</v>
      </c>
      <c r="G817" s="7">
        <v>292000</v>
      </c>
      <c r="H817" s="7">
        <v>115450</v>
      </c>
      <c r="I817" s="12">
        <f>H817/G817*100</f>
        <v>39.537671232876711</v>
      </c>
      <c r="J817" s="12">
        <f t="shared" si="12"/>
        <v>10.242124784607505</v>
      </c>
      <c r="K817" s="7">
        <v>230894</v>
      </c>
      <c r="L817" s="7">
        <v>45010</v>
      </c>
      <c r="M817" s="7">
        <f>G817-L817</f>
        <v>246990</v>
      </c>
      <c r="N817" s="7">
        <v>112656.96875</v>
      </c>
      <c r="O817" s="22">
        <f>M817/N817</f>
        <v>2.192407648994195</v>
      </c>
      <c r="P817" s="27">
        <v>1228</v>
      </c>
      <c r="Q817" s="32">
        <f>M817/P817</f>
        <v>201.13192182410424</v>
      </c>
      <c r="R817" s="37" t="s">
        <v>1750</v>
      </c>
      <c r="S817" s="42">
        <f>ABS(O2406-O817)*100</f>
        <v>85.802051210485359</v>
      </c>
      <c r="T817" t="s">
        <v>43</v>
      </c>
      <c r="V817" s="7">
        <v>42119</v>
      </c>
      <c r="W817" t="s">
        <v>33</v>
      </c>
      <c r="X817" s="17" t="s">
        <v>34</v>
      </c>
      <c r="Z817" t="s">
        <v>1751</v>
      </c>
      <c r="AA817">
        <v>401</v>
      </c>
      <c r="AB817">
        <v>49</v>
      </c>
    </row>
    <row r="818" spans="1:28" x14ac:dyDescent="0.25">
      <c r="A818" t="s">
        <v>1828</v>
      </c>
      <c r="B818" t="s">
        <v>1829</v>
      </c>
      <c r="C818" s="17">
        <v>43957</v>
      </c>
      <c r="D818" s="7">
        <v>245000</v>
      </c>
      <c r="E818" t="s">
        <v>29</v>
      </c>
      <c r="F818" t="s">
        <v>30</v>
      </c>
      <c r="G818" s="7">
        <v>245000</v>
      </c>
      <c r="H818" s="7">
        <v>109360</v>
      </c>
      <c r="I818" s="12">
        <f>H818/G818*100</f>
        <v>44.63673469387755</v>
      </c>
      <c r="J818" s="12">
        <f t="shared" si="12"/>
        <v>5.1430613236066662</v>
      </c>
      <c r="K818" s="7">
        <v>218719</v>
      </c>
      <c r="L818" s="7">
        <v>50473</v>
      </c>
      <c r="M818" s="7">
        <f>G818-L818</f>
        <v>194527</v>
      </c>
      <c r="N818" s="7">
        <v>101967.2734375</v>
      </c>
      <c r="O818" s="22">
        <f>M818/N818</f>
        <v>1.9077395466422247</v>
      </c>
      <c r="P818" s="27">
        <v>1160</v>
      </c>
      <c r="Q818" s="32">
        <f>M818/P818</f>
        <v>167.6956896551724</v>
      </c>
      <c r="R818" s="37" t="s">
        <v>1750</v>
      </c>
      <c r="S818" s="42">
        <f>ABS(O2406-O818)*100</f>
        <v>57.335240975288329</v>
      </c>
      <c r="T818" t="s">
        <v>43</v>
      </c>
      <c r="V818" s="7">
        <v>42119</v>
      </c>
      <c r="W818" t="s">
        <v>33</v>
      </c>
      <c r="X818" s="17" t="s">
        <v>34</v>
      </c>
      <c r="Z818" t="s">
        <v>1751</v>
      </c>
      <c r="AA818">
        <v>401</v>
      </c>
      <c r="AB818">
        <v>49</v>
      </c>
    </row>
    <row r="819" spans="1:28" x14ac:dyDescent="0.25">
      <c r="A819" t="s">
        <v>1830</v>
      </c>
      <c r="B819" t="s">
        <v>1831</v>
      </c>
      <c r="C819" s="17">
        <v>43740</v>
      </c>
      <c r="D819" s="7">
        <v>256900</v>
      </c>
      <c r="E819" t="s">
        <v>29</v>
      </c>
      <c r="F819" t="s">
        <v>30</v>
      </c>
      <c r="G819" s="7">
        <v>256900</v>
      </c>
      <c r="H819" s="7">
        <v>119950</v>
      </c>
      <c r="I819" s="12">
        <f>H819/G819*100</f>
        <v>46.691319579602961</v>
      </c>
      <c r="J819" s="12">
        <f t="shared" si="12"/>
        <v>3.0884764378812548</v>
      </c>
      <c r="K819" s="7">
        <v>239909</v>
      </c>
      <c r="L819" s="7">
        <v>46340</v>
      </c>
      <c r="M819" s="7">
        <f>G819-L819</f>
        <v>210560</v>
      </c>
      <c r="N819" s="7">
        <v>117314.546875</v>
      </c>
      <c r="O819" s="22">
        <f>M819/N819</f>
        <v>1.7948328285694535</v>
      </c>
      <c r="P819" s="27">
        <v>1382</v>
      </c>
      <c r="Q819" s="32">
        <f>M819/P819</f>
        <v>152.35890014471781</v>
      </c>
      <c r="R819" s="37" t="s">
        <v>1750</v>
      </c>
      <c r="S819" s="42">
        <f>ABS(O2406-O819)*100</f>
        <v>46.044569168011208</v>
      </c>
      <c r="T819" t="s">
        <v>43</v>
      </c>
      <c r="V819" s="7">
        <v>42119</v>
      </c>
      <c r="W819" t="s">
        <v>33</v>
      </c>
      <c r="X819" s="17" t="s">
        <v>34</v>
      </c>
      <c r="Z819" t="s">
        <v>1751</v>
      </c>
      <c r="AA819">
        <v>401</v>
      </c>
      <c r="AB819">
        <v>49</v>
      </c>
    </row>
    <row r="820" spans="1:28" x14ac:dyDescent="0.25">
      <c r="A820" t="s">
        <v>1832</v>
      </c>
      <c r="B820" t="s">
        <v>1833</v>
      </c>
      <c r="C820" s="17">
        <v>44028</v>
      </c>
      <c r="D820" s="7">
        <v>260000</v>
      </c>
      <c r="E820" t="s">
        <v>29</v>
      </c>
      <c r="F820" t="s">
        <v>30</v>
      </c>
      <c r="G820" s="7">
        <v>260000</v>
      </c>
      <c r="H820" s="7">
        <v>122080</v>
      </c>
      <c r="I820" s="12">
        <f>H820/G820*100</f>
        <v>46.95384615384615</v>
      </c>
      <c r="J820" s="12">
        <f t="shared" si="12"/>
        <v>2.8259498636380656</v>
      </c>
      <c r="K820" s="7">
        <v>244164</v>
      </c>
      <c r="L820" s="7">
        <v>46984</v>
      </c>
      <c r="M820" s="7">
        <f>G820-L820</f>
        <v>213016</v>
      </c>
      <c r="N820" s="7">
        <v>119503.03125</v>
      </c>
      <c r="O820" s="22">
        <f>M820/N820</f>
        <v>1.7825154539751475</v>
      </c>
      <c r="P820" s="27">
        <v>1466</v>
      </c>
      <c r="Q820" s="32">
        <f>M820/P820</f>
        <v>145.30422919508868</v>
      </c>
      <c r="R820" s="37" t="s">
        <v>1750</v>
      </c>
      <c r="S820" s="42">
        <f>ABS(O2406-O820)*100</f>
        <v>44.812831708580617</v>
      </c>
      <c r="T820" t="s">
        <v>43</v>
      </c>
      <c r="V820" s="7">
        <v>42119</v>
      </c>
      <c r="W820" t="s">
        <v>33</v>
      </c>
      <c r="X820" s="17" t="s">
        <v>34</v>
      </c>
      <c r="Z820" t="s">
        <v>1751</v>
      </c>
      <c r="AA820">
        <v>401</v>
      </c>
      <c r="AB820">
        <v>49</v>
      </c>
    </row>
    <row r="821" spans="1:28" x14ac:dyDescent="0.25">
      <c r="A821" t="s">
        <v>1834</v>
      </c>
      <c r="B821" t="s">
        <v>1835</v>
      </c>
      <c r="C821" s="17">
        <v>44104</v>
      </c>
      <c r="D821" s="7">
        <v>227000</v>
      </c>
      <c r="E821" t="s">
        <v>29</v>
      </c>
      <c r="F821" t="s">
        <v>30</v>
      </c>
      <c r="G821" s="7">
        <v>227000</v>
      </c>
      <c r="H821" s="7">
        <v>107640</v>
      </c>
      <c r="I821" s="12">
        <f>H821/G821*100</f>
        <v>47.418502202643168</v>
      </c>
      <c r="J821" s="12">
        <f t="shared" si="12"/>
        <v>2.3612938148410478</v>
      </c>
      <c r="K821" s="7">
        <v>215284</v>
      </c>
      <c r="L821" s="7">
        <v>46749</v>
      </c>
      <c r="M821" s="7">
        <f>G821-L821</f>
        <v>180251</v>
      </c>
      <c r="N821" s="7">
        <v>102142.421875</v>
      </c>
      <c r="O821" s="22">
        <f>M821/N821</f>
        <v>1.7647026249346998</v>
      </c>
      <c r="P821" s="27">
        <v>1160</v>
      </c>
      <c r="Q821" s="32">
        <f>M821/P821</f>
        <v>155.38879310344828</v>
      </c>
      <c r="R821" s="37" t="s">
        <v>1750</v>
      </c>
      <c r="S821" s="42">
        <f>ABS(O2406-O821)*100</f>
        <v>43.031548804535838</v>
      </c>
      <c r="T821" t="s">
        <v>43</v>
      </c>
      <c r="V821" s="7">
        <v>42119</v>
      </c>
      <c r="W821" t="s">
        <v>33</v>
      </c>
      <c r="X821" s="17" t="s">
        <v>34</v>
      </c>
      <c r="Z821" t="s">
        <v>1751</v>
      </c>
      <c r="AA821">
        <v>401</v>
      </c>
      <c r="AB821">
        <v>49</v>
      </c>
    </row>
    <row r="822" spans="1:28" x14ac:dyDescent="0.25">
      <c r="A822" t="s">
        <v>1836</v>
      </c>
      <c r="B822" t="s">
        <v>1837</v>
      </c>
      <c r="C822" s="17">
        <v>44078</v>
      </c>
      <c r="D822" s="7">
        <v>250000</v>
      </c>
      <c r="E822" t="s">
        <v>29</v>
      </c>
      <c r="F822" t="s">
        <v>30</v>
      </c>
      <c r="G822" s="7">
        <v>250000</v>
      </c>
      <c r="H822" s="7">
        <v>114200</v>
      </c>
      <c r="I822" s="12">
        <f>H822/G822*100</f>
        <v>45.68</v>
      </c>
      <c r="J822" s="12">
        <f t="shared" si="12"/>
        <v>4.0997960174842163</v>
      </c>
      <c r="K822" s="7">
        <v>228409</v>
      </c>
      <c r="L822" s="7">
        <v>45749</v>
      </c>
      <c r="M822" s="7">
        <f>G822-L822</f>
        <v>204251</v>
      </c>
      <c r="N822" s="7">
        <v>110703.03125</v>
      </c>
      <c r="O822" s="22">
        <f>M822/N822</f>
        <v>1.8450352957250211</v>
      </c>
      <c r="P822" s="27">
        <v>1228</v>
      </c>
      <c r="Q822" s="32">
        <f>M822/P822</f>
        <v>166.32817589576547</v>
      </c>
      <c r="R822" s="37" t="s">
        <v>1750</v>
      </c>
      <c r="S822" s="42">
        <f>ABS(O2406-O822)*100</f>
        <v>51.064815883567974</v>
      </c>
      <c r="T822" t="s">
        <v>43</v>
      </c>
      <c r="V822" s="7">
        <v>42119</v>
      </c>
      <c r="W822" t="s">
        <v>33</v>
      </c>
      <c r="X822" s="17" t="s">
        <v>34</v>
      </c>
      <c r="Z822" t="s">
        <v>1751</v>
      </c>
      <c r="AA822">
        <v>401</v>
      </c>
      <c r="AB822">
        <v>49</v>
      </c>
    </row>
    <row r="823" spans="1:28" x14ac:dyDescent="0.25">
      <c r="A823" t="s">
        <v>1838</v>
      </c>
      <c r="B823" t="s">
        <v>1839</v>
      </c>
      <c r="C823" s="17">
        <v>44109</v>
      </c>
      <c r="D823" s="7">
        <v>310000</v>
      </c>
      <c r="E823" t="s">
        <v>29</v>
      </c>
      <c r="F823" t="s">
        <v>30</v>
      </c>
      <c r="G823" s="7">
        <v>310000</v>
      </c>
      <c r="H823" s="7">
        <v>145000</v>
      </c>
      <c r="I823" s="12">
        <f>H823/G823*100</f>
        <v>46.774193548387096</v>
      </c>
      <c r="J823" s="12">
        <f t="shared" si="12"/>
        <v>3.0056024690971199</v>
      </c>
      <c r="K823" s="7">
        <v>289990</v>
      </c>
      <c r="L823" s="7">
        <v>49407</v>
      </c>
      <c r="M823" s="7">
        <f>G823-L823</f>
        <v>260593</v>
      </c>
      <c r="N823" s="7">
        <v>145807.875</v>
      </c>
      <c r="O823" s="22">
        <f>M823/N823</f>
        <v>1.78723542881343</v>
      </c>
      <c r="P823" s="27">
        <v>2100</v>
      </c>
      <c r="Q823" s="32">
        <f>M823/P823</f>
        <v>124.09190476190476</v>
      </c>
      <c r="R823" s="37" t="s">
        <v>1750</v>
      </c>
      <c r="S823" s="42">
        <f>ABS(O2406-O823)*100</f>
        <v>45.284829192408857</v>
      </c>
      <c r="T823" t="s">
        <v>32</v>
      </c>
      <c r="V823" s="7">
        <v>42119</v>
      </c>
      <c r="W823" t="s">
        <v>33</v>
      </c>
      <c r="X823" s="17" t="s">
        <v>34</v>
      </c>
      <c r="Z823" t="s">
        <v>1751</v>
      </c>
      <c r="AA823">
        <v>401</v>
      </c>
      <c r="AB823">
        <v>49</v>
      </c>
    </row>
    <row r="824" spans="1:28" x14ac:dyDescent="0.25">
      <c r="A824" t="s">
        <v>1840</v>
      </c>
      <c r="B824" t="s">
        <v>1841</v>
      </c>
      <c r="C824" s="17">
        <v>44046</v>
      </c>
      <c r="D824" s="7">
        <v>265000</v>
      </c>
      <c r="E824" t="s">
        <v>29</v>
      </c>
      <c r="F824" t="s">
        <v>30</v>
      </c>
      <c r="G824" s="7">
        <v>265000</v>
      </c>
      <c r="H824" s="7">
        <v>128970</v>
      </c>
      <c r="I824" s="12">
        <f>H824/G824*100</f>
        <v>48.667924528301889</v>
      </c>
      <c r="J824" s="12">
        <f t="shared" si="12"/>
        <v>1.1118714891823274</v>
      </c>
      <c r="K824" s="7">
        <v>257944</v>
      </c>
      <c r="L824" s="7">
        <v>44425</v>
      </c>
      <c r="M824" s="7">
        <f>G824-L824</f>
        <v>220575</v>
      </c>
      <c r="N824" s="7">
        <v>129405.453125</v>
      </c>
      <c r="O824" s="22">
        <f>M824/N824</f>
        <v>1.7045263137940114</v>
      </c>
      <c r="P824" s="27">
        <v>2058</v>
      </c>
      <c r="Q824" s="32">
        <f>M824/P824</f>
        <v>107.17930029154519</v>
      </c>
      <c r="R824" s="37" t="s">
        <v>1750</v>
      </c>
      <c r="S824" s="42">
        <f>ABS(O2406-O824)*100</f>
        <v>37.013917690467004</v>
      </c>
      <c r="T824" t="s">
        <v>236</v>
      </c>
      <c r="V824" s="7">
        <v>42119</v>
      </c>
      <c r="W824" t="s">
        <v>33</v>
      </c>
      <c r="X824" s="17" t="s">
        <v>34</v>
      </c>
      <c r="Z824" t="s">
        <v>1751</v>
      </c>
      <c r="AA824">
        <v>401</v>
      </c>
      <c r="AB824">
        <v>49</v>
      </c>
    </row>
    <row r="825" spans="1:28" x14ac:dyDescent="0.25">
      <c r="A825" t="s">
        <v>1842</v>
      </c>
      <c r="B825" t="s">
        <v>1843</v>
      </c>
      <c r="C825" s="17">
        <v>44147</v>
      </c>
      <c r="D825" s="7">
        <v>305000</v>
      </c>
      <c r="E825" t="s">
        <v>29</v>
      </c>
      <c r="F825" t="s">
        <v>30</v>
      </c>
      <c r="G825" s="7">
        <v>305000</v>
      </c>
      <c r="H825" s="7">
        <v>140360</v>
      </c>
      <c r="I825" s="12">
        <f>H825/G825*100</f>
        <v>46.019672131147544</v>
      </c>
      <c r="J825" s="12">
        <f t="shared" si="12"/>
        <v>3.7601238863366717</v>
      </c>
      <c r="K825" s="7">
        <v>280728</v>
      </c>
      <c r="L825" s="7">
        <v>45639</v>
      </c>
      <c r="M825" s="7">
        <f>G825-L825</f>
        <v>259361</v>
      </c>
      <c r="N825" s="7">
        <v>142478.1875</v>
      </c>
      <c r="O825" s="22">
        <f>M825/N825</f>
        <v>1.8203558351695062</v>
      </c>
      <c r="P825" s="27">
        <v>2216</v>
      </c>
      <c r="Q825" s="32">
        <f>M825/P825</f>
        <v>117.04016245487365</v>
      </c>
      <c r="R825" s="37" t="s">
        <v>1750</v>
      </c>
      <c r="S825" s="42">
        <f>ABS(O2406-O825)*100</f>
        <v>48.596869828016473</v>
      </c>
      <c r="T825" t="s">
        <v>236</v>
      </c>
      <c r="V825" s="7">
        <v>42119</v>
      </c>
      <c r="W825" t="s">
        <v>33</v>
      </c>
      <c r="X825" s="17" t="s">
        <v>34</v>
      </c>
      <c r="Z825" t="s">
        <v>1751</v>
      </c>
      <c r="AA825">
        <v>401</v>
      </c>
      <c r="AB825">
        <v>49</v>
      </c>
    </row>
    <row r="826" spans="1:28" x14ac:dyDescent="0.25">
      <c r="A826" t="s">
        <v>1844</v>
      </c>
      <c r="B826" t="s">
        <v>1845</v>
      </c>
      <c r="C826" s="17">
        <v>44021</v>
      </c>
      <c r="D826" s="7">
        <v>244500</v>
      </c>
      <c r="E826" t="s">
        <v>29</v>
      </c>
      <c r="F826" t="s">
        <v>30</v>
      </c>
      <c r="G826" s="7">
        <v>244500</v>
      </c>
      <c r="H826" s="7">
        <v>133650</v>
      </c>
      <c r="I826" s="12">
        <f>H826/G826*100</f>
        <v>54.662576687116562</v>
      </c>
      <c r="J826" s="12">
        <f t="shared" si="12"/>
        <v>4.8827806696323464</v>
      </c>
      <c r="K826" s="7">
        <v>267291</v>
      </c>
      <c r="L826" s="7">
        <v>51018</v>
      </c>
      <c r="M826" s="7">
        <f>G826-L826</f>
        <v>193482</v>
      </c>
      <c r="N826" s="7">
        <v>131074.546875</v>
      </c>
      <c r="O826" s="22">
        <f>M826/N826</f>
        <v>1.4761218300034653</v>
      </c>
      <c r="P826" s="27">
        <v>1622</v>
      </c>
      <c r="Q826" s="32">
        <f>M826/P826</f>
        <v>119.28606658446363</v>
      </c>
      <c r="R826" s="37" t="s">
        <v>1750</v>
      </c>
      <c r="S826" s="42">
        <f>ABS(O2406-O826)*100</f>
        <v>14.17346931141239</v>
      </c>
      <c r="T826" t="s">
        <v>43</v>
      </c>
      <c r="V826" s="7">
        <v>42119</v>
      </c>
      <c r="W826" t="s">
        <v>33</v>
      </c>
      <c r="X826" s="17" t="s">
        <v>34</v>
      </c>
      <c r="Z826" t="s">
        <v>1751</v>
      </c>
      <c r="AA826">
        <v>401</v>
      </c>
      <c r="AB826">
        <v>49</v>
      </c>
    </row>
    <row r="827" spans="1:28" x14ac:dyDescent="0.25">
      <c r="A827" t="s">
        <v>1846</v>
      </c>
      <c r="B827" t="s">
        <v>1847</v>
      </c>
      <c r="C827" s="17">
        <v>44127</v>
      </c>
      <c r="D827" s="7">
        <v>311000</v>
      </c>
      <c r="E827" t="s">
        <v>29</v>
      </c>
      <c r="F827" t="s">
        <v>30</v>
      </c>
      <c r="G827" s="7">
        <v>311000</v>
      </c>
      <c r="H827" s="7">
        <v>138780</v>
      </c>
      <c r="I827" s="12">
        <f>H827/G827*100</f>
        <v>44.623794212218648</v>
      </c>
      <c r="J827" s="12">
        <f t="shared" si="12"/>
        <v>5.1560018052655678</v>
      </c>
      <c r="K827" s="7">
        <v>277565</v>
      </c>
      <c r="L827" s="7">
        <v>51527</v>
      </c>
      <c r="M827" s="7">
        <f>G827-L827</f>
        <v>259473</v>
      </c>
      <c r="N827" s="7">
        <v>136992.734375</v>
      </c>
      <c r="O827" s="22">
        <f>M827/N827</f>
        <v>1.894063952981083</v>
      </c>
      <c r="P827" s="27">
        <v>1742</v>
      </c>
      <c r="Q827" s="32">
        <f>M827/P827</f>
        <v>148.95120551090702</v>
      </c>
      <c r="R827" s="37" t="s">
        <v>1750</v>
      </c>
      <c r="S827" s="42">
        <f>ABS(O2406-O827)*100</f>
        <v>55.967681609174157</v>
      </c>
      <c r="T827" t="s">
        <v>43</v>
      </c>
      <c r="V827" s="7">
        <v>42119</v>
      </c>
      <c r="W827" t="s">
        <v>33</v>
      </c>
      <c r="X827" s="17" t="s">
        <v>34</v>
      </c>
      <c r="Z827" t="s">
        <v>1751</v>
      </c>
      <c r="AA827">
        <v>401</v>
      </c>
      <c r="AB827">
        <v>49</v>
      </c>
    </row>
    <row r="828" spans="1:28" x14ac:dyDescent="0.25">
      <c r="A828" t="s">
        <v>1848</v>
      </c>
      <c r="B828" t="s">
        <v>1849</v>
      </c>
      <c r="C828" s="17">
        <v>43887</v>
      </c>
      <c r="D828" s="7">
        <v>267500</v>
      </c>
      <c r="E828" t="s">
        <v>29</v>
      </c>
      <c r="F828" t="s">
        <v>30</v>
      </c>
      <c r="G828" s="7">
        <v>267500</v>
      </c>
      <c r="H828" s="7">
        <v>122510</v>
      </c>
      <c r="I828" s="12">
        <f>H828/G828*100</f>
        <v>45.798130841121491</v>
      </c>
      <c r="J828" s="12">
        <f t="shared" si="12"/>
        <v>3.9816651763627249</v>
      </c>
      <c r="K828" s="7">
        <v>245022</v>
      </c>
      <c r="L828" s="7">
        <v>50745</v>
      </c>
      <c r="M828" s="7">
        <f>G828-L828</f>
        <v>216755</v>
      </c>
      <c r="N828" s="7">
        <v>117743.6328125</v>
      </c>
      <c r="O828" s="22">
        <f>M828/N828</f>
        <v>1.8409063388180824</v>
      </c>
      <c r="P828" s="27">
        <v>1382</v>
      </c>
      <c r="Q828" s="32">
        <f>M828/P828</f>
        <v>156.84153400868306</v>
      </c>
      <c r="R828" s="37" t="s">
        <v>1750</v>
      </c>
      <c r="S828" s="42">
        <f>ABS(O2406-O828)*100</f>
        <v>50.651920192874101</v>
      </c>
      <c r="T828" t="s">
        <v>43</v>
      </c>
      <c r="V828" s="7">
        <v>42119</v>
      </c>
      <c r="W828" t="s">
        <v>33</v>
      </c>
      <c r="X828" s="17" t="s">
        <v>34</v>
      </c>
      <c r="Z828" t="s">
        <v>1751</v>
      </c>
      <c r="AA828">
        <v>401</v>
      </c>
      <c r="AB828">
        <v>49</v>
      </c>
    </row>
    <row r="829" spans="1:28" x14ac:dyDescent="0.25">
      <c r="A829" t="s">
        <v>1850</v>
      </c>
      <c r="B829" t="s">
        <v>1851</v>
      </c>
      <c r="C829" s="17">
        <v>43677</v>
      </c>
      <c r="D829" s="7">
        <v>265000</v>
      </c>
      <c r="E829" t="s">
        <v>29</v>
      </c>
      <c r="F829" t="s">
        <v>30</v>
      </c>
      <c r="G829" s="7">
        <v>265000</v>
      </c>
      <c r="H829" s="7">
        <v>133520</v>
      </c>
      <c r="I829" s="12">
        <f>H829/G829*100</f>
        <v>50.384905660377356</v>
      </c>
      <c r="J829" s="12">
        <f t="shared" si="12"/>
        <v>0.60510964289314018</v>
      </c>
      <c r="K829" s="7">
        <v>267041</v>
      </c>
      <c r="L829" s="7">
        <v>46395</v>
      </c>
      <c r="M829" s="7">
        <f>G829-L829</f>
        <v>218605</v>
      </c>
      <c r="N829" s="7">
        <v>133724.84375</v>
      </c>
      <c r="O829" s="22">
        <f>M829/N829</f>
        <v>1.6347373746697684</v>
      </c>
      <c r="P829" s="27">
        <v>1560</v>
      </c>
      <c r="Q829" s="32">
        <f>M829/P829</f>
        <v>140.13141025641025</v>
      </c>
      <c r="R829" s="37" t="s">
        <v>1750</v>
      </c>
      <c r="S829" s="42">
        <f>ABS(O2406-O829)*100</f>
        <v>30.035023778042703</v>
      </c>
      <c r="T829" t="s">
        <v>43</v>
      </c>
      <c r="V829" s="7">
        <v>42119</v>
      </c>
      <c r="W829" t="s">
        <v>33</v>
      </c>
      <c r="X829" s="17" t="s">
        <v>34</v>
      </c>
      <c r="Z829" t="s">
        <v>1751</v>
      </c>
      <c r="AA829">
        <v>401</v>
      </c>
      <c r="AB829">
        <v>49</v>
      </c>
    </row>
    <row r="830" spans="1:28" x14ac:dyDescent="0.25">
      <c r="A830" t="s">
        <v>1852</v>
      </c>
      <c r="B830" t="s">
        <v>1853</v>
      </c>
      <c r="C830" s="17">
        <v>44078</v>
      </c>
      <c r="D830" s="7">
        <v>254900</v>
      </c>
      <c r="E830" t="s">
        <v>29</v>
      </c>
      <c r="F830" t="s">
        <v>30</v>
      </c>
      <c r="G830" s="7">
        <v>254900</v>
      </c>
      <c r="H830" s="7">
        <v>122840</v>
      </c>
      <c r="I830" s="12">
        <f>H830/G830*100</f>
        <v>48.191447626520208</v>
      </c>
      <c r="J830" s="12">
        <f t="shared" si="12"/>
        <v>1.5883483909640077</v>
      </c>
      <c r="K830" s="7">
        <v>245681</v>
      </c>
      <c r="L830" s="7">
        <v>48008</v>
      </c>
      <c r="M830" s="7">
        <f>G830-L830</f>
        <v>206892</v>
      </c>
      <c r="N830" s="7">
        <v>119801.8203125</v>
      </c>
      <c r="O830" s="22">
        <f>M830/N830</f>
        <v>1.7269520568245749</v>
      </c>
      <c r="P830" s="27">
        <v>1382</v>
      </c>
      <c r="Q830" s="32">
        <f>M830/P830</f>
        <v>149.70477568740955</v>
      </c>
      <c r="R830" s="37" t="s">
        <v>1750</v>
      </c>
      <c r="S830" s="42">
        <f>ABS(O2406-O830)*100</f>
        <v>39.256491993523348</v>
      </c>
      <c r="T830" t="s">
        <v>43</v>
      </c>
      <c r="V830" s="7">
        <v>42119</v>
      </c>
      <c r="W830" t="s">
        <v>33</v>
      </c>
      <c r="X830" s="17" t="s">
        <v>34</v>
      </c>
      <c r="Z830" t="s">
        <v>1751</v>
      </c>
      <c r="AA830">
        <v>401</v>
      </c>
      <c r="AB830">
        <v>49</v>
      </c>
    </row>
    <row r="831" spans="1:28" x14ac:dyDescent="0.25">
      <c r="A831" t="s">
        <v>1854</v>
      </c>
      <c r="B831" t="s">
        <v>1855</v>
      </c>
      <c r="C831" s="17">
        <v>44106</v>
      </c>
      <c r="D831" s="7">
        <v>285000</v>
      </c>
      <c r="E831" t="s">
        <v>29</v>
      </c>
      <c r="F831" t="s">
        <v>30</v>
      </c>
      <c r="G831" s="7">
        <v>285000</v>
      </c>
      <c r="H831" s="7">
        <v>138560</v>
      </c>
      <c r="I831" s="12">
        <f>H831/G831*100</f>
        <v>48.617543859649118</v>
      </c>
      <c r="J831" s="12">
        <f t="shared" si="12"/>
        <v>1.1622521578350984</v>
      </c>
      <c r="K831" s="7">
        <v>277124</v>
      </c>
      <c r="L831" s="7">
        <v>45743</v>
      </c>
      <c r="M831" s="7">
        <f>G831-L831</f>
        <v>239257</v>
      </c>
      <c r="N831" s="7">
        <v>140230.90625</v>
      </c>
      <c r="O831" s="22">
        <f>M831/N831</f>
        <v>1.7061645424544205</v>
      </c>
      <c r="P831" s="27">
        <v>2050</v>
      </c>
      <c r="Q831" s="32">
        <f>M831/P831</f>
        <v>116.71073170731707</v>
      </c>
      <c r="R831" s="37" t="s">
        <v>1750</v>
      </c>
      <c r="S831" s="42">
        <f>ABS(O2406-O831)*100</f>
        <v>37.177740556507914</v>
      </c>
      <c r="T831" t="s">
        <v>236</v>
      </c>
      <c r="V831" s="7">
        <v>42119</v>
      </c>
      <c r="W831" t="s">
        <v>33</v>
      </c>
      <c r="X831" s="17" t="s">
        <v>34</v>
      </c>
      <c r="Z831" t="s">
        <v>1751</v>
      </c>
      <c r="AA831">
        <v>401</v>
      </c>
      <c r="AB831">
        <v>49</v>
      </c>
    </row>
    <row r="832" spans="1:28" x14ac:dyDescent="0.25">
      <c r="A832" t="s">
        <v>1856</v>
      </c>
      <c r="B832" t="s">
        <v>1857</v>
      </c>
      <c r="C832" s="17">
        <v>43735</v>
      </c>
      <c r="D832" s="7">
        <v>233000</v>
      </c>
      <c r="E832" t="s">
        <v>29</v>
      </c>
      <c r="F832" t="s">
        <v>30</v>
      </c>
      <c r="G832" s="7">
        <v>233000</v>
      </c>
      <c r="H832" s="7">
        <v>112640</v>
      </c>
      <c r="I832" s="12">
        <f>H832/G832*100</f>
        <v>48.343347639484982</v>
      </c>
      <c r="J832" s="12">
        <f t="shared" si="12"/>
        <v>1.4364483779992341</v>
      </c>
      <c r="K832" s="7">
        <v>225271</v>
      </c>
      <c r="L832" s="7">
        <v>45010</v>
      </c>
      <c r="M832" s="7">
        <f>G832-L832</f>
        <v>187990</v>
      </c>
      <c r="N832" s="7">
        <v>109249.09375</v>
      </c>
      <c r="O832" s="22">
        <f>M832/N832</f>
        <v>1.7207465393734673</v>
      </c>
      <c r="P832" s="27">
        <v>1228</v>
      </c>
      <c r="Q832" s="32">
        <f>M832/P832</f>
        <v>153.08631921824104</v>
      </c>
      <c r="R832" s="37" t="s">
        <v>1750</v>
      </c>
      <c r="S832" s="42">
        <f>ABS(O2406-O832)*100</f>
        <v>38.635940248412595</v>
      </c>
      <c r="T832" t="s">
        <v>43</v>
      </c>
      <c r="V832" s="7">
        <v>42119</v>
      </c>
      <c r="W832" t="s">
        <v>33</v>
      </c>
      <c r="X832" s="17" t="s">
        <v>34</v>
      </c>
      <c r="Z832" t="s">
        <v>1751</v>
      </c>
      <c r="AA832">
        <v>401</v>
      </c>
      <c r="AB832">
        <v>49</v>
      </c>
    </row>
    <row r="833" spans="1:28" x14ac:dyDescent="0.25">
      <c r="A833" t="s">
        <v>1858</v>
      </c>
      <c r="B833" t="s">
        <v>1859</v>
      </c>
      <c r="C833" s="17">
        <v>43994</v>
      </c>
      <c r="D833" s="7">
        <v>275000</v>
      </c>
      <c r="E833" t="s">
        <v>29</v>
      </c>
      <c r="F833" t="s">
        <v>30</v>
      </c>
      <c r="G833" s="7">
        <v>275000</v>
      </c>
      <c r="H833" s="7">
        <v>125100</v>
      </c>
      <c r="I833" s="12">
        <f>H833/G833*100</f>
        <v>45.490909090909092</v>
      </c>
      <c r="J833" s="12">
        <f t="shared" si="12"/>
        <v>4.2888869265751239</v>
      </c>
      <c r="K833" s="7">
        <v>250209</v>
      </c>
      <c r="L833" s="7">
        <v>45010</v>
      </c>
      <c r="M833" s="7">
        <f>G833-L833</f>
        <v>229990</v>
      </c>
      <c r="N833" s="7">
        <v>124363.03125</v>
      </c>
      <c r="O833" s="22">
        <f>M833/N833</f>
        <v>1.8493437936364228</v>
      </c>
      <c r="P833" s="27">
        <v>1390</v>
      </c>
      <c r="Q833" s="32">
        <f>M833/P833</f>
        <v>165.46043165467626</v>
      </c>
      <c r="R833" s="37" t="s">
        <v>1750</v>
      </c>
      <c r="S833" s="42">
        <f>ABS(O2406-O833)*100</f>
        <v>51.495665674708135</v>
      </c>
      <c r="T833" t="s">
        <v>43</v>
      </c>
      <c r="V833" s="7">
        <v>42119</v>
      </c>
      <c r="W833" t="s">
        <v>33</v>
      </c>
      <c r="X833" s="17" t="s">
        <v>34</v>
      </c>
      <c r="Z833" t="s">
        <v>1751</v>
      </c>
      <c r="AA833">
        <v>401</v>
      </c>
      <c r="AB833">
        <v>49</v>
      </c>
    </row>
    <row r="834" spans="1:28" x14ac:dyDescent="0.25">
      <c r="A834" t="s">
        <v>1860</v>
      </c>
      <c r="B834" t="s">
        <v>1861</v>
      </c>
      <c r="C834" s="17">
        <v>43675</v>
      </c>
      <c r="D834" s="7">
        <v>270000</v>
      </c>
      <c r="E834" t="s">
        <v>29</v>
      </c>
      <c r="F834" t="s">
        <v>30</v>
      </c>
      <c r="G834" s="7">
        <v>270000</v>
      </c>
      <c r="H834" s="7">
        <v>120080</v>
      </c>
      <c r="I834" s="12">
        <f>H834/G834*100</f>
        <v>44.474074074074075</v>
      </c>
      <c r="J834" s="12">
        <f t="shared" si="12"/>
        <v>5.3057219434101413</v>
      </c>
      <c r="K834" s="7">
        <v>240163</v>
      </c>
      <c r="L834" s="7">
        <v>44826</v>
      </c>
      <c r="M834" s="7">
        <f>G834-L834</f>
        <v>225174</v>
      </c>
      <c r="N834" s="7">
        <v>118386.0625</v>
      </c>
      <c r="O834" s="22">
        <f>M834/N834</f>
        <v>1.9020313307573684</v>
      </c>
      <c r="P834" s="27">
        <v>1382</v>
      </c>
      <c r="Q834" s="32">
        <f>M834/P834</f>
        <v>162.93342981186686</v>
      </c>
      <c r="R834" s="37" t="s">
        <v>1750</v>
      </c>
      <c r="S834" s="42">
        <f>ABS(O2406-O834)*100</f>
        <v>56.7644193868027</v>
      </c>
      <c r="T834" t="s">
        <v>43</v>
      </c>
      <c r="V834" s="7">
        <v>42119</v>
      </c>
      <c r="W834" t="s">
        <v>33</v>
      </c>
      <c r="X834" s="17" t="s">
        <v>34</v>
      </c>
      <c r="Z834" t="s">
        <v>1751</v>
      </c>
      <c r="AA834">
        <v>401</v>
      </c>
      <c r="AB834">
        <v>49</v>
      </c>
    </row>
    <row r="835" spans="1:28" x14ac:dyDescent="0.25">
      <c r="A835" t="s">
        <v>1862</v>
      </c>
      <c r="B835" t="s">
        <v>1863</v>
      </c>
      <c r="C835" s="17">
        <v>44028</v>
      </c>
      <c r="D835" s="7">
        <v>290000</v>
      </c>
      <c r="E835" t="s">
        <v>29</v>
      </c>
      <c r="F835" t="s">
        <v>30</v>
      </c>
      <c r="G835" s="7">
        <v>290000</v>
      </c>
      <c r="H835" s="7">
        <v>139280</v>
      </c>
      <c r="I835" s="12">
        <f>H835/G835*100</f>
        <v>48.027586206896551</v>
      </c>
      <c r="J835" s="12">
        <f t="shared" ref="J835:J898" si="13">+ABS(I835-$I$2411)</f>
        <v>1.7522098105876651</v>
      </c>
      <c r="K835" s="7">
        <v>278551</v>
      </c>
      <c r="L835" s="7">
        <v>45010</v>
      </c>
      <c r="M835" s="7">
        <f>G835-L835</f>
        <v>244990</v>
      </c>
      <c r="N835" s="7">
        <v>141540</v>
      </c>
      <c r="O835" s="22">
        <f>M835/N835</f>
        <v>1.7308887946870142</v>
      </c>
      <c r="P835" s="27">
        <v>1896</v>
      </c>
      <c r="Q835" s="32">
        <f>M835/P835</f>
        <v>129.21413502109704</v>
      </c>
      <c r="R835" s="37" t="s">
        <v>1750</v>
      </c>
      <c r="S835" s="42">
        <f>ABS(O2406-O835)*100</f>
        <v>39.650165779767278</v>
      </c>
      <c r="T835" t="s">
        <v>43</v>
      </c>
      <c r="V835" s="7">
        <v>42119</v>
      </c>
      <c r="W835" t="s">
        <v>33</v>
      </c>
      <c r="X835" s="17" t="s">
        <v>34</v>
      </c>
      <c r="Z835" t="s">
        <v>1751</v>
      </c>
      <c r="AA835">
        <v>401</v>
      </c>
      <c r="AB835">
        <v>49</v>
      </c>
    </row>
    <row r="836" spans="1:28" x14ac:dyDescent="0.25">
      <c r="A836" t="s">
        <v>1864</v>
      </c>
      <c r="B836" t="s">
        <v>1865</v>
      </c>
      <c r="C836" s="17">
        <v>43685</v>
      </c>
      <c r="D836" s="7">
        <v>262000</v>
      </c>
      <c r="E836" t="s">
        <v>29</v>
      </c>
      <c r="F836" t="s">
        <v>30</v>
      </c>
      <c r="G836" s="7">
        <v>262000</v>
      </c>
      <c r="H836" s="7">
        <v>130320</v>
      </c>
      <c r="I836" s="12">
        <f>H836/G836*100</f>
        <v>49.740458015267173</v>
      </c>
      <c r="J836" s="12">
        <f t="shared" si="13"/>
        <v>3.9338002217043311E-2</v>
      </c>
      <c r="K836" s="7">
        <v>260649</v>
      </c>
      <c r="L836" s="7">
        <v>45010</v>
      </c>
      <c r="M836" s="7">
        <f>G836-L836</f>
        <v>216990</v>
      </c>
      <c r="N836" s="7">
        <v>130690.3046875</v>
      </c>
      <c r="O836" s="22">
        <f>M836/N836</f>
        <v>1.6603373947199482</v>
      </c>
      <c r="P836" s="27">
        <v>1560</v>
      </c>
      <c r="Q836" s="32">
        <f>M836/P836</f>
        <v>139.09615384615384</v>
      </c>
      <c r="R836" s="37" t="s">
        <v>1750</v>
      </c>
      <c r="S836" s="42">
        <f>ABS(O2406-O836)*100</f>
        <v>32.595025783060684</v>
      </c>
      <c r="T836" t="s">
        <v>43</v>
      </c>
      <c r="V836" s="7">
        <v>42119</v>
      </c>
      <c r="W836" t="s">
        <v>33</v>
      </c>
      <c r="X836" s="17" t="s">
        <v>34</v>
      </c>
      <c r="Z836" t="s">
        <v>1751</v>
      </c>
      <c r="AA836">
        <v>401</v>
      </c>
      <c r="AB836">
        <v>49</v>
      </c>
    </row>
    <row r="837" spans="1:28" x14ac:dyDescent="0.25">
      <c r="A837" t="s">
        <v>1866</v>
      </c>
      <c r="B837" t="s">
        <v>1867</v>
      </c>
      <c r="C837" s="17">
        <v>43711</v>
      </c>
      <c r="D837" s="7">
        <v>239000</v>
      </c>
      <c r="E837" t="s">
        <v>29</v>
      </c>
      <c r="F837" t="s">
        <v>30</v>
      </c>
      <c r="G837" s="7">
        <v>239000</v>
      </c>
      <c r="H837" s="7">
        <v>123000</v>
      </c>
      <c r="I837" s="12">
        <f>H837/G837*100</f>
        <v>51.464435146443513</v>
      </c>
      <c r="J837" s="12">
        <f t="shared" si="13"/>
        <v>1.6846391289592972</v>
      </c>
      <c r="K837" s="7">
        <v>246008</v>
      </c>
      <c r="L837" s="7">
        <v>45010</v>
      </c>
      <c r="M837" s="7">
        <f>G837-L837</f>
        <v>193990</v>
      </c>
      <c r="N837" s="7">
        <v>121816.96875</v>
      </c>
      <c r="O837" s="22">
        <f>M837/N837</f>
        <v>1.5924710817432814</v>
      </c>
      <c r="P837" s="27">
        <v>1382</v>
      </c>
      <c r="Q837" s="32">
        <f>M837/P837</f>
        <v>140.36903039073806</v>
      </c>
      <c r="R837" s="37" t="s">
        <v>1750</v>
      </c>
      <c r="S837" s="42">
        <f>ABS(O2406-O837)*100</f>
        <v>25.808394485394004</v>
      </c>
      <c r="T837" t="s">
        <v>43</v>
      </c>
      <c r="V837" s="7">
        <v>42119</v>
      </c>
      <c r="W837" t="s">
        <v>33</v>
      </c>
      <c r="X837" s="17" t="s">
        <v>34</v>
      </c>
      <c r="Z837" t="s">
        <v>1751</v>
      </c>
      <c r="AA837">
        <v>401</v>
      </c>
      <c r="AB837">
        <v>49</v>
      </c>
    </row>
    <row r="838" spans="1:28" x14ac:dyDescent="0.25">
      <c r="A838" t="s">
        <v>1868</v>
      </c>
      <c r="B838" t="s">
        <v>1869</v>
      </c>
      <c r="C838" s="17">
        <v>44022</v>
      </c>
      <c r="D838" s="7">
        <v>267500</v>
      </c>
      <c r="E838" t="s">
        <v>29</v>
      </c>
      <c r="F838" t="s">
        <v>30</v>
      </c>
      <c r="G838" s="7">
        <v>267500</v>
      </c>
      <c r="H838" s="7">
        <v>127460</v>
      </c>
      <c r="I838" s="12">
        <f>H838/G838*100</f>
        <v>47.648598130841116</v>
      </c>
      <c r="J838" s="12">
        <f t="shared" si="13"/>
        <v>2.1311978866431005</v>
      </c>
      <c r="K838" s="7">
        <v>254926</v>
      </c>
      <c r="L838" s="7">
        <v>44457</v>
      </c>
      <c r="M838" s="7">
        <f>G838-L838</f>
        <v>223043</v>
      </c>
      <c r="N838" s="7">
        <v>127556.96875</v>
      </c>
      <c r="O838" s="22">
        <f>M838/N838</f>
        <v>1.7485755751780516</v>
      </c>
      <c r="P838" s="27">
        <v>1382</v>
      </c>
      <c r="Q838" s="32">
        <f>M838/P838</f>
        <v>161.39146164978291</v>
      </c>
      <c r="R838" s="37" t="s">
        <v>1750</v>
      </c>
      <c r="S838" s="42">
        <f>ABS(O2406-O838)*100</f>
        <v>41.418843828871019</v>
      </c>
      <c r="T838" t="s">
        <v>43</v>
      </c>
      <c r="V838" s="7">
        <v>42119</v>
      </c>
      <c r="W838" t="s">
        <v>33</v>
      </c>
      <c r="X838" s="17" t="s">
        <v>34</v>
      </c>
      <c r="Z838" t="s">
        <v>1751</v>
      </c>
      <c r="AA838">
        <v>401</v>
      </c>
      <c r="AB838">
        <v>49</v>
      </c>
    </row>
    <row r="839" spans="1:28" x14ac:dyDescent="0.25">
      <c r="A839" t="s">
        <v>1870</v>
      </c>
      <c r="B839" t="s">
        <v>1871</v>
      </c>
      <c r="C839" s="17">
        <v>44144</v>
      </c>
      <c r="D839" s="7">
        <v>265000</v>
      </c>
      <c r="E839" t="s">
        <v>29</v>
      </c>
      <c r="F839" t="s">
        <v>30</v>
      </c>
      <c r="G839" s="7">
        <v>265000</v>
      </c>
      <c r="H839" s="7">
        <v>109450</v>
      </c>
      <c r="I839" s="12">
        <f>H839/G839*100</f>
        <v>41.301886792452827</v>
      </c>
      <c r="J839" s="12">
        <f t="shared" si="13"/>
        <v>8.4779092250313894</v>
      </c>
      <c r="K839" s="7">
        <v>218892</v>
      </c>
      <c r="L839" s="7">
        <v>45010</v>
      </c>
      <c r="M839" s="7">
        <f>G839-L839</f>
        <v>219990</v>
      </c>
      <c r="N839" s="7">
        <v>105383.03125</v>
      </c>
      <c r="O839" s="22">
        <f>M839/N839</f>
        <v>2.0875277299446631</v>
      </c>
      <c r="P839" s="27">
        <v>1228</v>
      </c>
      <c r="Q839" s="32">
        <f>M839/P839</f>
        <v>179.14495114006516</v>
      </c>
      <c r="R839" s="37" t="s">
        <v>1750</v>
      </c>
      <c r="S839" s="42">
        <f>ABS(O2406-O839)*100</f>
        <v>75.314059305532169</v>
      </c>
      <c r="T839" t="s">
        <v>43</v>
      </c>
      <c r="V839" s="7">
        <v>42119</v>
      </c>
      <c r="W839" t="s">
        <v>33</v>
      </c>
      <c r="X839" s="17" t="s">
        <v>34</v>
      </c>
      <c r="Z839" t="s">
        <v>1751</v>
      </c>
      <c r="AA839">
        <v>401</v>
      </c>
      <c r="AB839">
        <v>49</v>
      </c>
    </row>
    <row r="840" spans="1:28" x14ac:dyDescent="0.25">
      <c r="A840" t="s">
        <v>1872</v>
      </c>
      <c r="B840" t="s">
        <v>1873</v>
      </c>
      <c r="C840" s="17">
        <v>44082</v>
      </c>
      <c r="D840" s="7">
        <v>305000</v>
      </c>
      <c r="E840" t="s">
        <v>29</v>
      </c>
      <c r="F840" t="s">
        <v>30</v>
      </c>
      <c r="G840" s="7">
        <v>305000</v>
      </c>
      <c r="H840" s="7">
        <v>126740</v>
      </c>
      <c r="I840" s="12">
        <f>H840/G840*100</f>
        <v>41.554098360655736</v>
      </c>
      <c r="J840" s="12">
        <f t="shared" si="13"/>
        <v>8.2256976568284799</v>
      </c>
      <c r="K840" s="7">
        <v>253482</v>
      </c>
      <c r="L840" s="7">
        <v>47075</v>
      </c>
      <c r="M840" s="7">
        <f>G840-L840</f>
        <v>257925</v>
      </c>
      <c r="N840" s="7">
        <v>125095.1484375</v>
      </c>
      <c r="O840" s="22">
        <f>M840/N840</f>
        <v>2.0618305603503435</v>
      </c>
      <c r="P840" s="27">
        <v>1560</v>
      </c>
      <c r="Q840" s="32">
        <f>M840/P840</f>
        <v>165.33653846153845</v>
      </c>
      <c r="R840" s="37" t="s">
        <v>1750</v>
      </c>
      <c r="S840" s="42">
        <f>ABS(O2406-O840)*100</f>
        <v>72.744342346100211</v>
      </c>
      <c r="T840" t="s">
        <v>43</v>
      </c>
      <c r="V840" s="7">
        <v>42119</v>
      </c>
      <c r="W840" t="s">
        <v>33</v>
      </c>
      <c r="X840" s="17" t="s">
        <v>34</v>
      </c>
      <c r="Z840" t="s">
        <v>1751</v>
      </c>
      <c r="AA840">
        <v>401</v>
      </c>
      <c r="AB840">
        <v>49</v>
      </c>
    </row>
    <row r="841" spans="1:28" x14ac:dyDescent="0.25">
      <c r="A841" t="s">
        <v>1872</v>
      </c>
      <c r="B841" t="s">
        <v>1873</v>
      </c>
      <c r="C841" s="17">
        <v>43665</v>
      </c>
      <c r="D841" s="7">
        <v>280000</v>
      </c>
      <c r="E841" t="s">
        <v>29</v>
      </c>
      <c r="F841" t="s">
        <v>30</v>
      </c>
      <c r="G841" s="7">
        <v>280000</v>
      </c>
      <c r="H841" s="7">
        <v>126740</v>
      </c>
      <c r="I841" s="12">
        <f>H841/G841*100</f>
        <v>45.264285714285712</v>
      </c>
      <c r="J841" s="12">
        <f t="shared" si="13"/>
        <v>4.5155103031985035</v>
      </c>
      <c r="K841" s="7">
        <v>253482</v>
      </c>
      <c r="L841" s="7">
        <v>47075</v>
      </c>
      <c r="M841" s="7">
        <f>G841-L841</f>
        <v>232925</v>
      </c>
      <c r="N841" s="7">
        <v>125095.1484375</v>
      </c>
      <c r="O841" s="22">
        <f>M841/N841</f>
        <v>1.8619826820572016</v>
      </c>
      <c r="P841" s="27">
        <v>1560</v>
      </c>
      <c r="Q841" s="32">
        <f>M841/P841</f>
        <v>149.31089743589743</v>
      </c>
      <c r="R841" s="37" t="s">
        <v>1750</v>
      </c>
      <c r="S841" s="42">
        <f>ABS(O2406-O841)*100</f>
        <v>52.759554516786025</v>
      </c>
      <c r="T841" t="s">
        <v>43</v>
      </c>
      <c r="V841" s="7">
        <v>42119</v>
      </c>
      <c r="W841" t="s">
        <v>33</v>
      </c>
      <c r="X841" s="17" t="s">
        <v>34</v>
      </c>
      <c r="Z841" t="s">
        <v>1751</v>
      </c>
      <c r="AA841">
        <v>401</v>
      </c>
      <c r="AB841">
        <v>49</v>
      </c>
    </row>
    <row r="842" spans="1:28" x14ac:dyDescent="0.25">
      <c r="A842" t="s">
        <v>1874</v>
      </c>
      <c r="B842" t="s">
        <v>1875</v>
      </c>
      <c r="C842" s="17">
        <v>43644</v>
      </c>
      <c r="D842" s="7">
        <v>225000</v>
      </c>
      <c r="E842" t="s">
        <v>29</v>
      </c>
      <c r="F842" t="s">
        <v>30</v>
      </c>
      <c r="G842" s="7">
        <v>225000</v>
      </c>
      <c r="H842" s="7">
        <v>109350</v>
      </c>
      <c r="I842" s="12">
        <f>H842/G842*100</f>
        <v>48.6</v>
      </c>
      <c r="J842" s="12">
        <f t="shared" si="13"/>
        <v>1.1797960174842146</v>
      </c>
      <c r="K842" s="7">
        <v>218693</v>
      </c>
      <c r="L842" s="7">
        <v>52541</v>
      </c>
      <c r="M842" s="7">
        <f>G842-L842</f>
        <v>172459</v>
      </c>
      <c r="N842" s="7">
        <v>100698.1796875</v>
      </c>
      <c r="O842" s="22">
        <f>M842/N842</f>
        <v>1.7126327460456359</v>
      </c>
      <c r="P842" s="27">
        <v>1259</v>
      </c>
      <c r="Q842" s="32">
        <f>M842/P842</f>
        <v>136.98093725178714</v>
      </c>
      <c r="R842" s="37" t="s">
        <v>1750</v>
      </c>
      <c r="S842" s="42">
        <f>ABS(O2406-O842)*100</f>
        <v>37.824560915629448</v>
      </c>
      <c r="T842" t="s">
        <v>43</v>
      </c>
      <c r="V842" s="7">
        <v>42119</v>
      </c>
      <c r="W842" t="s">
        <v>33</v>
      </c>
      <c r="X842" s="17" t="s">
        <v>34</v>
      </c>
      <c r="Z842" t="s">
        <v>1751</v>
      </c>
      <c r="AA842">
        <v>401</v>
      </c>
      <c r="AB842">
        <v>47</v>
      </c>
    </row>
    <row r="843" spans="1:28" x14ac:dyDescent="0.25">
      <c r="A843" t="s">
        <v>1876</v>
      </c>
      <c r="B843" t="s">
        <v>1877</v>
      </c>
      <c r="C843" s="17">
        <v>44069</v>
      </c>
      <c r="D843" s="7">
        <v>287000</v>
      </c>
      <c r="E843" t="s">
        <v>29</v>
      </c>
      <c r="F843" t="s">
        <v>30</v>
      </c>
      <c r="G843" s="7">
        <v>287000</v>
      </c>
      <c r="H843" s="7">
        <v>124520</v>
      </c>
      <c r="I843" s="12">
        <f>H843/G843*100</f>
        <v>43.386759581881535</v>
      </c>
      <c r="J843" s="12">
        <f t="shared" si="13"/>
        <v>6.3930364356026814</v>
      </c>
      <c r="K843" s="7">
        <v>249033</v>
      </c>
      <c r="L843" s="7">
        <v>47535</v>
      </c>
      <c r="M843" s="7">
        <f>G843-L843</f>
        <v>239465</v>
      </c>
      <c r="N843" s="7">
        <v>122120</v>
      </c>
      <c r="O843" s="22">
        <f>M843/N843</f>
        <v>1.9608991156239763</v>
      </c>
      <c r="P843" s="27">
        <v>2025</v>
      </c>
      <c r="Q843" s="32">
        <f>M843/P843</f>
        <v>118.25432098765432</v>
      </c>
      <c r="R843" s="37" t="s">
        <v>1750</v>
      </c>
      <c r="S843" s="42">
        <f>ABS(O2406-O843)*100</f>
        <v>62.651197873463495</v>
      </c>
      <c r="T843" t="s">
        <v>236</v>
      </c>
      <c r="V843" s="7">
        <v>42119</v>
      </c>
      <c r="W843" t="s">
        <v>33</v>
      </c>
      <c r="X843" s="17" t="s">
        <v>34</v>
      </c>
      <c r="Z843" t="s">
        <v>1751</v>
      </c>
      <c r="AA843">
        <v>401</v>
      </c>
      <c r="AB843">
        <v>44</v>
      </c>
    </row>
    <row r="844" spans="1:28" x14ac:dyDescent="0.25">
      <c r="A844" t="s">
        <v>1878</v>
      </c>
      <c r="B844" t="s">
        <v>1879</v>
      </c>
      <c r="C844" s="17">
        <v>44176</v>
      </c>
      <c r="D844" s="7">
        <v>415000</v>
      </c>
      <c r="E844" t="s">
        <v>29</v>
      </c>
      <c r="F844" t="s">
        <v>30</v>
      </c>
      <c r="G844" s="7">
        <v>415000</v>
      </c>
      <c r="H844" s="7">
        <v>213530</v>
      </c>
      <c r="I844" s="12">
        <f>H844/G844*100</f>
        <v>51.453012048192768</v>
      </c>
      <c r="J844" s="12">
        <f t="shared" si="13"/>
        <v>1.6732160307085522</v>
      </c>
      <c r="K844" s="7">
        <v>427067</v>
      </c>
      <c r="L844" s="7">
        <v>62961</v>
      </c>
      <c r="M844" s="7">
        <f>G844-L844</f>
        <v>352039</v>
      </c>
      <c r="N844" s="7">
        <v>400116.46875</v>
      </c>
      <c r="O844" s="22">
        <f>M844/N844</f>
        <v>0.87984131495462214</v>
      </c>
      <c r="P844" s="27">
        <v>3205</v>
      </c>
      <c r="Q844" s="32">
        <f>M844/P844</f>
        <v>109.8405616224649</v>
      </c>
      <c r="R844" s="37" t="s">
        <v>1880</v>
      </c>
      <c r="S844" s="42">
        <f>ABS(O2406-O844)*100</f>
        <v>45.454582193471929</v>
      </c>
      <c r="T844" t="s">
        <v>32</v>
      </c>
      <c r="V844" s="7">
        <v>57000</v>
      </c>
      <c r="W844" t="s">
        <v>33</v>
      </c>
      <c r="X844" s="17" t="s">
        <v>34</v>
      </c>
      <c r="Z844" t="s">
        <v>1881</v>
      </c>
      <c r="AA844">
        <v>401</v>
      </c>
      <c r="AB844">
        <v>69</v>
      </c>
    </row>
    <row r="845" spans="1:28" x14ac:dyDescent="0.25">
      <c r="A845" t="s">
        <v>1882</v>
      </c>
      <c r="B845" t="s">
        <v>1883</v>
      </c>
      <c r="C845" s="17">
        <v>43703</v>
      </c>
      <c r="D845" s="7">
        <v>313000</v>
      </c>
      <c r="E845" t="s">
        <v>29</v>
      </c>
      <c r="F845" t="s">
        <v>30</v>
      </c>
      <c r="G845" s="7">
        <v>313000</v>
      </c>
      <c r="H845" s="7">
        <v>171150</v>
      </c>
      <c r="I845" s="12">
        <f>H845/G845*100</f>
        <v>54.680511182108624</v>
      </c>
      <c r="J845" s="12">
        <f t="shared" si="13"/>
        <v>4.9007151646244083</v>
      </c>
      <c r="K845" s="7">
        <v>342306</v>
      </c>
      <c r="L845" s="7">
        <v>64007</v>
      </c>
      <c r="M845" s="7">
        <f>G845-L845</f>
        <v>248993</v>
      </c>
      <c r="N845" s="7">
        <v>305823.0625</v>
      </c>
      <c r="O845" s="22">
        <f>M845/N845</f>
        <v>0.81417339151784862</v>
      </c>
      <c r="P845" s="27">
        <v>2493</v>
      </c>
      <c r="Q845" s="32">
        <f>M845/P845</f>
        <v>99.876855194544731</v>
      </c>
      <c r="R845" s="37" t="s">
        <v>1880</v>
      </c>
      <c r="S845" s="42">
        <f>ABS(O2406-O845)*100</f>
        <v>52.021374537149278</v>
      </c>
      <c r="T845" t="s">
        <v>32</v>
      </c>
      <c r="V845" s="7">
        <v>57000</v>
      </c>
      <c r="W845" t="s">
        <v>33</v>
      </c>
      <c r="X845" s="17" t="s">
        <v>34</v>
      </c>
      <c r="Z845" t="s">
        <v>1881</v>
      </c>
      <c r="AA845">
        <v>401</v>
      </c>
      <c r="AB845">
        <v>68</v>
      </c>
    </row>
    <row r="846" spans="1:28" x14ac:dyDescent="0.25">
      <c r="A846" t="s">
        <v>1884</v>
      </c>
      <c r="B846" t="s">
        <v>1885</v>
      </c>
      <c r="C846" s="17">
        <v>43679</v>
      </c>
      <c r="D846" s="7">
        <v>365000</v>
      </c>
      <c r="E846" t="s">
        <v>29</v>
      </c>
      <c r="F846" t="s">
        <v>30</v>
      </c>
      <c r="G846" s="7">
        <v>365000</v>
      </c>
      <c r="H846" s="7">
        <v>190480</v>
      </c>
      <c r="I846" s="12">
        <f>H846/G846*100</f>
        <v>52.18630136986301</v>
      </c>
      <c r="J846" s="12">
        <f t="shared" si="13"/>
        <v>2.4065053523787938</v>
      </c>
      <c r="K846" s="7">
        <v>380953</v>
      </c>
      <c r="L846" s="7">
        <v>67396</v>
      </c>
      <c r="M846" s="7">
        <f>G846-L846</f>
        <v>297604</v>
      </c>
      <c r="N846" s="7">
        <v>344568.125</v>
      </c>
      <c r="O846" s="22">
        <f>M846/N846</f>
        <v>0.86370148138339842</v>
      </c>
      <c r="P846" s="27">
        <v>2770</v>
      </c>
      <c r="Q846" s="32">
        <f>M846/P846</f>
        <v>107.43826714801445</v>
      </c>
      <c r="R846" s="37" t="s">
        <v>1880</v>
      </c>
      <c r="S846" s="42">
        <f>ABS(O2406-O846)*100</f>
        <v>47.0685655505943</v>
      </c>
      <c r="T846" t="s">
        <v>32</v>
      </c>
      <c r="V846" s="7">
        <v>57000</v>
      </c>
      <c r="W846" t="s">
        <v>33</v>
      </c>
      <c r="X846" s="17" t="s">
        <v>34</v>
      </c>
      <c r="Z846" t="s">
        <v>1881</v>
      </c>
      <c r="AA846">
        <v>401</v>
      </c>
      <c r="AB846">
        <v>70</v>
      </c>
    </row>
    <row r="847" spans="1:28" x14ac:dyDescent="0.25">
      <c r="A847" t="s">
        <v>1886</v>
      </c>
      <c r="B847" t="s">
        <v>1887</v>
      </c>
      <c r="C847" s="17">
        <v>44099</v>
      </c>
      <c r="D847" s="7">
        <v>338150</v>
      </c>
      <c r="E847" t="s">
        <v>29</v>
      </c>
      <c r="F847" t="s">
        <v>30</v>
      </c>
      <c r="G847" s="7">
        <v>338150</v>
      </c>
      <c r="H847" s="7">
        <v>164180</v>
      </c>
      <c r="I847" s="12">
        <f>H847/G847*100</f>
        <v>48.552417566168856</v>
      </c>
      <c r="J847" s="12">
        <f t="shared" si="13"/>
        <v>1.2273784513153601</v>
      </c>
      <c r="K847" s="7">
        <v>328355</v>
      </c>
      <c r="L847" s="7">
        <v>69133</v>
      </c>
      <c r="M847" s="7">
        <f>G847-L847</f>
        <v>269017</v>
      </c>
      <c r="N847" s="7">
        <v>284859.34375</v>
      </c>
      <c r="O847" s="22">
        <f>M847/N847</f>
        <v>0.94438538142563566</v>
      </c>
      <c r="P847" s="27">
        <v>2372</v>
      </c>
      <c r="Q847" s="32">
        <f>M847/P847</f>
        <v>113.41357504215851</v>
      </c>
      <c r="R847" s="37" t="s">
        <v>1880</v>
      </c>
      <c r="S847" s="42">
        <f>ABS(O2406-O847)*100</f>
        <v>39.000175546370578</v>
      </c>
      <c r="T847" t="s">
        <v>32</v>
      </c>
      <c r="V847" s="7">
        <v>57000</v>
      </c>
      <c r="W847" t="s">
        <v>33</v>
      </c>
      <c r="X847" s="17" t="s">
        <v>34</v>
      </c>
      <c r="Z847" t="s">
        <v>1881</v>
      </c>
      <c r="AA847">
        <v>401</v>
      </c>
      <c r="AB847">
        <v>67</v>
      </c>
    </row>
    <row r="848" spans="1:28" x14ac:dyDescent="0.25">
      <c r="A848" t="s">
        <v>1888</v>
      </c>
      <c r="B848" t="s">
        <v>1889</v>
      </c>
      <c r="C848" s="17">
        <v>44054</v>
      </c>
      <c r="D848" s="7">
        <v>235000</v>
      </c>
      <c r="E848" t="s">
        <v>29</v>
      </c>
      <c r="F848" t="s">
        <v>30</v>
      </c>
      <c r="G848" s="7">
        <v>235000</v>
      </c>
      <c r="H848" s="7">
        <v>108660</v>
      </c>
      <c r="I848" s="12">
        <f>H848/G848*100</f>
        <v>46.238297872340425</v>
      </c>
      <c r="J848" s="12">
        <f t="shared" si="13"/>
        <v>3.541498145143791</v>
      </c>
      <c r="K848" s="7">
        <v>217328</v>
      </c>
      <c r="L848" s="7">
        <v>48317</v>
      </c>
      <c r="M848" s="7">
        <f>G848-L848</f>
        <v>186683</v>
      </c>
      <c r="N848" s="7">
        <v>104975.7734375</v>
      </c>
      <c r="O848" s="22">
        <f>M848/N848</f>
        <v>1.778343649081533</v>
      </c>
      <c r="P848" s="27">
        <v>1275</v>
      </c>
      <c r="Q848" s="32">
        <f>M848/P848</f>
        <v>146.41803921568626</v>
      </c>
      <c r="R848" s="37" t="s">
        <v>1746</v>
      </c>
      <c r="S848" s="42">
        <f>ABS(O2406-O848)*100</f>
        <v>44.395651219219154</v>
      </c>
      <c r="T848" t="s">
        <v>43</v>
      </c>
      <c r="V848" s="7">
        <v>42119</v>
      </c>
      <c r="W848" t="s">
        <v>33</v>
      </c>
      <c r="X848" s="17" t="s">
        <v>34</v>
      </c>
      <c r="Z848" t="s">
        <v>1747</v>
      </c>
      <c r="AA848">
        <v>401</v>
      </c>
      <c r="AB848">
        <v>44</v>
      </c>
    </row>
    <row r="849" spans="1:28" x14ac:dyDescent="0.25">
      <c r="A849" t="s">
        <v>1890</v>
      </c>
      <c r="B849" t="s">
        <v>1891</v>
      </c>
      <c r="C849" s="17">
        <v>43804</v>
      </c>
      <c r="D849" s="7">
        <v>208000</v>
      </c>
      <c r="E849" t="s">
        <v>29</v>
      </c>
      <c r="F849" t="s">
        <v>30</v>
      </c>
      <c r="G849" s="7">
        <v>208000</v>
      </c>
      <c r="H849" s="7">
        <v>105440</v>
      </c>
      <c r="I849" s="12">
        <f>H849/G849*100</f>
        <v>50.692307692307693</v>
      </c>
      <c r="J849" s="12">
        <f t="shared" si="13"/>
        <v>0.91251167482347739</v>
      </c>
      <c r="K849" s="7">
        <v>210877</v>
      </c>
      <c r="L849" s="7">
        <v>46539</v>
      </c>
      <c r="M849" s="7">
        <f>G849-L849</f>
        <v>161461</v>
      </c>
      <c r="N849" s="7">
        <v>102073.2890625</v>
      </c>
      <c r="O849" s="22">
        <f>M849/N849</f>
        <v>1.5818144147499411</v>
      </c>
      <c r="P849" s="27">
        <v>1302</v>
      </c>
      <c r="Q849" s="32">
        <f>M849/P849</f>
        <v>124.00998463901689</v>
      </c>
      <c r="R849" s="37" t="s">
        <v>1746</v>
      </c>
      <c r="S849" s="42">
        <f>ABS(O2406-O849)*100</f>
        <v>24.742727786059969</v>
      </c>
      <c r="T849" t="s">
        <v>43</v>
      </c>
      <c r="V849" s="7">
        <v>42119</v>
      </c>
      <c r="W849" t="s">
        <v>33</v>
      </c>
      <c r="X849" s="17" t="s">
        <v>34</v>
      </c>
      <c r="Z849" t="s">
        <v>1747</v>
      </c>
      <c r="AA849">
        <v>401</v>
      </c>
      <c r="AB849">
        <v>44</v>
      </c>
    </row>
    <row r="850" spans="1:28" x14ac:dyDescent="0.25">
      <c r="A850" t="s">
        <v>1892</v>
      </c>
      <c r="B850" t="s">
        <v>1893</v>
      </c>
      <c r="C850" s="17">
        <v>44232</v>
      </c>
      <c r="D850" s="7">
        <v>215000</v>
      </c>
      <c r="E850" t="s">
        <v>29</v>
      </c>
      <c r="F850" t="s">
        <v>30</v>
      </c>
      <c r="G850" s="7">
        <v>215000</v>
      </c>
      <c r="H850" s="7">
        <v>115910</v>
      </c>
      <c r="I850" s="12">
        <f>H850/G850*100</f>
        <v>53.911627906976747</v>
      </c>
      <c r="J850" s="12">
        <f t="shared" si="13"/>
        <v>4.1318318894925312</v>
      </c>
      <c r="K850" s="7">
        <v>231810</v>
      </c>
      <c r="L850" s="7">
        <v>49231</v>
      </c>
      <c r="M850" s="7">
        <f>G850-L850</f>
        <v>165769</v>
      </c>
      <c r="N850" s="7">
        <v>113403.109375</v>
      </c>
      <c r="O850" s="22">
        <f>M850/N850</f>
        <v>1.4617676791545204</v>
      </c>
      <c r="P850" s="27">
        <v>1296</v>
      </c>
      <c r="Q850" s="32">
        <f>M850/P850</f>
        <v>127.90817901234568</v>
      </c>
      <c r="R850" s="37" t="s">
        <v>1746</v>
      </c>
      <c r="S850" s="42">
        <f>ABS(O2406-O850)*100</f>
        <v>12.738054226517903</v>
      </c>
      <c r="T850" t="s">
        <v>43</v>
      </c>
      <c r="V850" s="7">
        <v>42119</v>
      </c>
      <c r="W850" t="s">
        <v>33</v>
      </c>
      <c r="X850" s="17" t="s">
        <v>34</v>
      </c>
      <c r="Z850" t="s">
        <v>1747</v>
      </c>
      <c r="AA850">
        <v>401</v>
      </c>
      <c r="AB850">
        <v>49</v>
      </c>
    </row>
    <row r="851" spans="1:28" x14ac:dyDescent="0.25">
      <c r="A851" t="s">
        <v>1892</v>
      </c>
      <c r="B851" t="s">
        <v>1893</v>
      </c>
      <c r="C851" s="17">
        <v>44232</v>
      </c>
      <c r="D851" s="7">
        <v>215000</v>
      </c>
      <c r="E851" t="s">
        <v>29</v>
      </c>
      <c r="F851" t="s">
        <v>30</v>
      </c>
      <c r="G851" s="7">
        <v>215000</v>
      </c>
      <c r="H851" s="7">
        <v>115910</v>
      </c>
      <c r="I851" s="12">
        <f>H851/G851*100</f>
        <v>53.911627906976747</v>
      </c>
      <c r="J851" s="12">
        <f t="shared" si="13"/>
        <v>4.1318318894925312</v>
      </c>
      <c r="K851" s="7">
        <v>231810</v>
      </c>
      <c r="L851" s="7">
        <v>49231</v>
      </c>
      <c r="M851" s="7">
        <f>G851-L851</f>
        <v>165769</v>
      </c>
      <c r="N851" s="7">
        <v>113403.109375</v>
      </c>
      <c r="O851" s="22">
        <f>M851/N851</f>
        <v>1.4617676791545204</v>
      </c>
      <c r="P851" s="27">
        <v>1296</v>
      </c>
      <c r="Q851" s="32">
        <f>M851/P851</f>
        <v>127.90817901234568</v>
      </c>
      <c r="R851" s="37" t="s">
        <v>1746</v>
      </c>
      <c r="S851" s="42">
        <f>ABS(O2406-O851)*100</f>
        <v>12.738054226517903</v>
      </c>
      <c r="T851" t="s">
        <v>43</v>
      </c>
      <c r="V851" s="7">
        <v>42119</v>
      </c>
      <c r="W851" t="s">
        <v>33</v>
      </c>
      <c r="X851" s="17" t="s">
        <v>34</v>
      </c>
      <c r="Z851" t="s">
        <v>1747</v>
      </c>
      <c r="AA851">
        <v>401</v>
      </c>
      <c r="AB851">
        <v>49</v>
      </c>
    </row>
    <row r="852" spans="1:28" x14ac:dyDescent="0.25">
      <c r="A852" t="s">
        <v>1894</v>
      </c>
      <c r="B852" t="s">
        <v>1895</v>
      </c>
      <c r="C852" s="17">
        <v>44176</v>
      </c>
      <c r="D852" s="7">
        <v>234000</v>
      </c>
      <c r="E852" t="s">
        <v>29</v>
      </c>
      <c r="F852" t="s">
        <v>30</v>
      </c>
      <c r="G852" s="7">
        <v>234000</v>
      </c>
      <c r="H852" s="7">
        <v>104750</v>
      </c>
      <c r="I852" s="12">
        <f>H852/G852*100</f>
        <v>44.764957264957268</v>
      </c>
      <c r="J852" s="12">
        <f t="shared" si="13"/>
        <v>5.0148387525269484</v>
      </c>
      <c r="K852" s="7">
        <v>209505</v>
      </c>
      <c r="L852" s="7">
        <v>44826</v>
      </c>
      <c r="M852" s="7">
        <f>G852-L852</f>
        <v>189174</v>
      </c>
      <c r="N852" s="7">
        <v>102285.09375</v>
      </c>
      <c r="O852" s="22">
        <f>M852/N852</f>
        <v>1.8494777006546959</v>
      </c>
      <c r="P852" s="27">
        <v>1156</v>
      </c>
      <c r="Q852" s="32">
        <f>M852/P852</f>
        <v>163.64532871972318</v>
      </c>
      <c r="R852" s="37" t="s">
        <v>1746</v>
      </c>
      <c r="S852" s="42">
        <f>ABS(O2406-O852)*100</f>
        <v>51.509056376535447</v>
      </c>
      <c r="T852" t="s">
        <v>43</v>
      </c>
      <c r="V852" s="7">
        <v>42119</v>
      </c>
      <c r="W852" t="s">
        <v>33</v>
      </c>
      <c r="X852" s="17" t="s">
        <v>34</v>
      </c>
      <c r="Z852" t="s">
        <v>1747</v>
      </c>
      <c r="AA852">
        <v>401</v>
      </c>
      <c r="AB852">
        <v>49</v>
      </c>
    </row>
    <row r="853" spans="1:28" x14ac:dyDescent="0.25">
      <c r="A853" t="s">
        <v>1896</v>
      </c>
      <c r="B853" t="s">
        <v>1897</v>
      </c>
      <c r="C853" s="17">
        <v>44014</v>
      </c>
      <c r="D853" s="7">
        <v>240000</v>
      </c>
      <c r="E853" t="s">
        <v>29</v>
      </c>
      <c r="F853" t="s">
        <v>30</v>
      </c>
      <c r="G853" s="7">
        <v>240000</v>
      </c>
      <c r="H853" s="7">
        <v>124440</v>
      </c>
      <c r="I853" s="12">
        <f>H853/G853*100</f>
        <v>51.849999999999994</v>
      </c>
      <c r="J853" s="12">
        <f t="shared" si="13"/>
        <v>2.0702039825157783</v>
      </c>
      <c r="K853" s="7">
        <v>248884</v>
      </c>
      <c r="L853" s="7">
        <v>44998</v>
      </c>
      <c r="M853" s="7">
        <f>G853-L853</f>
        <v>195002</v>
      </c>
      <c r="N853" s="7">
        <v>126637.265625</v>
      </c>
      <c r="O853" s="22">
        <f>M853/N853</f>
        <v>1.5398468929157281</v>
      </c>
      <c r="P853" s="27">
        <v>1404</v>
      </c>
      <c r="Q853" s="32">
        <f>M853/P853</f>
        <v>138.89031339031339</v>
      </c>
      <c r="R853" s="37" t="s">
        <v>1746</v>
      </c>
      <c r="S853" s="42">
        <f>ABS(O2406-O853)*100</f>
        <v>20.545975602638666</v>
      </c>
      <c r="T853" t="s">
        <v>43</v>
      </c>
      <c r="V853" s="7">
        <v>42119</v>
      </c>
      <c r="W853" t="s">
        <v>33</v>
      </c>
      <c r="X853" s="17" t="s">
        <v>34</v>
      </c>
      <c r="Z853" t="s">
        <v>1747</v>
      </c>
      <c r="AA853">
        <v>401</v>
      </c>
      <c r="AB853">
        <v>49</v>
      </c>
    </row>
    <row r="854" spans="1:28" x14ac:dyDescent="0.25">
      <c r="A854" t="s">
        <v>1898</v>
      </c>
      <c r="B854" t="s">
        <v>1899</v>
      </c>
      <c r="C854" s="17">
        <v>43672</v>
      </c>
      <c r="D854" s="7">
        <v>275000</v>
      </c>
      <c r="E854" t="s">
        <v>29</v>
      </c>
      <c r="F854" t="s">
        <v>30</v>
      </c>
      <c r="G854" s="7">
        <v>275000</v>
      </c>
      <c r="H854" s="7">
        <v>130480</v>
      </c>
      <c r="I854" s="12">
        <f>H854/G854*100</f>
        <v>47.447272727272725</v>
      </c>
      <c r="J854" s="12">
        <f t="shared" si="13"/>
        <v>2.3325232902114905</v>
      </c>
      <c r="K854" s="7">
        <v>260957</v>
      </c>
      <c r="L854" s="7">
        <v>46748</v>
      </c>
      <c r="M854" s="7">
        <f>G854-L854</f>
        <v>228252</v>
      </c>
      <c r="N854" s="7">
        <v>133049.0625</v>
      </c>
      <c r="O854" s="22">
        <f>M854/N854</f>
        <v>1.7155476010964001</v>
      </c>
      <c r="P854" s="27">
        <v>1650</v>
      </c>
      <c r="Q854" s="32">
        <f>M854/P854</f>
        <v>138.33454545454546</v>
      </c>
      <c r="R854" s="37" t="s">
        <v>1746</v>
      </c>
      <c r="S854" s="42">
        <f>ABS(O2406-O854)*100</f>
        <v>38.116046420705871</v>
      </c>
      <c r="T854" t="s">
        <v>43</v>
      </c>
      <c r="V854" s="7">
        <v>42119</v>
      </c>
      <c r="W854" t="s">
        <v>33</v>
      </c>
      <c r="X854" s="17" t="s">
        <v>34</v>
      </c>
      <c r="Z854" t="s">
        <v>1747</v>
      </c>
      <c r="AA854">
        <v>401</v>
      </c>
      <c r="AB854">
        <v>49</v>
      </c>
    </row>
    <row r="855" spans="1:28" x14ac:dyDescent="0.25">
      <c r="A855" t="s">
        <v>1900</v>
      </c>
      <c r="B855" t="s">
        <v>1901</v>
      </c>
      <c r="C855" s="17">
        <v>43600</v>
      </c>
      <c r="D855" s="7">
        <v>220000</v>
      </c>
      <c r="E855" t="s">
        <v>29</v>
      </c>
      <c r="F855" t="s">
        <v>30</v>
      </c>
      <c r="G855" s="7">
        <v>220000</v>
      </c>
      <c r="H855" s="7">
        <v>124320</v>
      </c>
      <c r="I855" s="12">
        <f>H855/G855*100</f>
        <v>56.509090909090908</v>
      </c>
      <c r="J855" s="12">
        <f t="shared" si="13"/>
        <v>6.7292948916066919</v>
      </c>
      <c r="K855" s="7">
        <v>248644</v>
      </c>
      <c r="L855" s="7">
        <v>44803</v>
      </c>
      <c r="M855" s="7">
        <f>G855-L855</f>
        <v>175197</v>
      </c>
      <c r="N855" s="7">
        <v>126609.3203125</v>
      </c>
      <c r="O855" s="22">
        <f>M855/N855</f>
        <v>1.3837606865558933</v>
      </c>
      <c r="P855" s="27">
        <v>1609</v>
      </c>
      <c r="Q855" s="32">
        <f>M855/P855</f>
        <v>108.88564325668116</v>
      </c>
      <c r="R855" s="37" t="s">
        <v>1746</v>
      </c>
      <c r="S855" s="42">
        <f>ABS(O2406-O855)*100</f>
        <v>4.9373549666551941</v>
      </c>
      <c r="T855" t="s">
        <v>43</v>
      </c>
      <c r="V855" s="7">
        <v>42119</v>
      </c>
      <c r="W855" t="s">
        <v>33</v>
      </c>
      <c r="X855" s="17" t="s">
        <v>34</v>
      </c>
      <c r="Z855" t="s">
        <v>1747</v>
      </c>
      <c r="AA855">
        <v>401</v>
      </c>
      <c r="AB855">
        <v>49</v>
      </c>
    </row>
    <row r="856" spans="1:28" x14ac:dyDescent="0.25">
      <c r="A856" t="s">
        <v>1902</v>
      </c>
      <c r="B856" t="s">
        <v>1903</v>
      </c>
      <c r="C856" s="17">
        <v>43868</v>
      </c>
      <c r="D856" s="7">
        <v>189000</v>
      </c>
      <c r="E856" t="s">
        <v>29</v>
      </c>
      <c r="F856" t="s">
        <v>30</v>
      </c>
      <c r="G856" s="7">
        <v>189000</v>
      </c>
      <c r="H856" s="7">
        <v>109900</v>
      </c>
      <c r="I856" s="12">
        <f>H856/G856*100</f>
        <v>58.148148148148152</v>
      </c>
      <c r="J856" s="12">
        <f t="shared" si="13"/>
        <v>8.3683521306639364</v>
      </c>
      <c r="K856" s="7">
        <v>219808</v>
      </c>
      <c r="L856" s="7">
        <v>47554</v>
      </c>
      <c r="M856" s="7">
        <f>G856-L856</f>
        <v>141446</v>
      </c>
      <c r="N856" s="7">
        <v>106990.0625</v>
      </c>
      <c r="O856" s="22">
        <f>M856/N856</f>
        <v>1.3220480173100189</v>
      </c>
      <c r="P856" s="27">
        <v>1220</v>
      </c>
      <c r="Q856" s="32">
        <f>M856/P856</f>
        <v>115.93934426229508</v>
      </c>
      <c r="R856" s="37" t="s">
        <v>1746</v>
      </c>
      <c r="S856" s="42">
        <f>ABS(O2406-O856)*100</f>
        <v>1.2339119579322544</v>
      </c>
      <c r="T856" t="s">
        <v>43</v>
      </c>
      <c r="V856" s="7">
        <v>42119</v>
      </c>
      <c r="W856" t="s">
        <v>33</v>
      </c>
      <c r="X856" s="17" t="s">
        <v>34</v>
      </c>
      <c r="Z856" t="s">
        <v>1747</v>
      </c>
      <c r="AA856">
        <v>401</v>
      </c>
      <c r="AB856">
        <v>49</v>
      </c>
    </row>
    <row r="857" spans="1:28" x14ac:dyDescent="0.25">
      <c r="A857" t="s">
        <v>1904</v>
      </c>
      <c r="B857" t="s">
        <v>1905</v>
      </c>
      <c r="C857" s="17">
        <v>44078</v>
      </c>
      <c r="D857" s="7">
        <v>259000</v>
      </c>
      <c r="E857" t="s">
        <v>29</v>
      </c>
      <c r="F857" t="s">
        <v>30</v>
      </c>
      <c r="G857" s="7">
        <v>259000</v>
      </c>
      <c r="H857" s="7">
        <v>131010</v>
      </c>
      <c r="I857" s="12">
        <f>H857/G857*100</f>
        <v>50.583011583011583</v>
      </c>
      <c r="J857" s="12">
        <f t="shared" si="13"/>
        <v>0.80321556552736695</v>
      </c>
      <c r="K857" s="7">
        <v>262019</v>
      </c>
      <c r="L857" s="7">
        <v>49410</v>
      </c>
      <c r="M857" s="7">
        <f>G857-L857</f>
        <v>209590</v>
      </c>
      <c r="N857" s="7">
        <v>132055.28125</v>
      </c>
      <c r="O857" s="22">
        <f>M857/N857</f>
        <v>1.5871383409741517</v>
      </c>
      <c r="P857" s="27">
        <v>1600</v>
      </c>
      <c r="Q857" s="32">
        <f>M857/P857</f>
        <v>130.99375000000001</v>
      </c>
      <c r="R857" s="37" t="s">
        <v>1746</v>
      </c>
      <c r="S857" s="42">
        <f>ABS(O2406-O857)*100</f>
        <v>25.275120408481033</v>
      </c>
      <c r="T857" t="s">
        <v>236</v>
      </c>
      <c r="V857" s="7">
        <v>42119</v>
      </c>
      <c r="W857" t="s">
        <v>33</v>
      </c>
      <c r="X857" s="17" t="s">
        <v>34</v>
      </c>
      <c r="Z857" t="s">
        <v>1747</v>
      </c>
      <c r="AA857">
        <v>401</v>
      </c>
      <c r="AB857">
        <v>55</v>
      </c>
    </row>
    <row r="858" spans="1:28" x14ac:dyDescent="0.25">
      <c r="A858" t="s">
        <v>1906</v>
      </c>
      <c r="B858" t="s">
        <v>1907</v>
      </c>
      <c r="C858" s="17">
        <v>43993</v>
      </c>
      <c r="D858" s="7">
        <v>248000</v>
      </c>
      <c r="E858" t="s">
        <v>29</v>
      </c>
      <c r="F858" t="s">
        <v>30</v>
      </c>
      <c r="G858" s="7">
        <v>248000</v>
      </c>
      <c r="H858" s="7">
        <v>127000</v>
      </c>
      <c r="I858" s="12">
        <f>H858/G858*100</f>
        <v>51.20967741935484</v>
      </c>
      <c r="J858" s="12">
        <f t="shared" si="13"/>
        <v>1.4298814018706238</v>
      </c>
      <c r="K858" s="7">
        <v>254003</v>
      </c>
      <c r="L858" s="7">
        <v>49074</v>
      </c>
      <c r="M858" s="7">
        <f>G858-L858</f>
        <v>198926</v>
      </c>
      <c r="N858" s="7">
        <v>127285.09375</v>
      </c>
      <c r="O858" s="22">
        <f>M858/N858</f>
        <v>1.5628381465524119</v>
      </c>
      <c r="P858" s="27">
        <v>1458</v>
      </c>
      <c r="Q858" s="32">
        <f>M858/P858</f>
        <v>136.43758573388203</v>
      </c>
      <c r="R858" s="37" t="s">
        <v>1746</v>
      </c>
      <c r="S858" s="42">
        <f>ABS(O2406-O858)*100</f>
        <v>22.845100966307051</v>
      </c>
      <c r="T858" t="s">
        <v>43</v>
      </c>
      <c r="V858" s="7">
        <v>42119</v>
      </c>
      <c r="W858" t="s">
        <v>33</v>
      </c>
      <c r="X858" s="17" t="s">
        <v>34</v>
      </c>
      <c r="Z858" t="s">
        <v>1747</v>
      </c>
      <c r="AA858">
        <v>401</v>
      </c>
      <c r="AB858">
        <v>49</v>
      </c>
    </row>
    <row r="859" spans="1:28" x14ac:dyDescent="0.25">
      <c r="A859" t="s">
        <v>1908</v>
      </c>
      <c r="B859" t="s">
        <v>1909</v>
      </c>
      <c r="C859" s="17">
        <v>44246</v>
      </c>
      <c r="D859" s="7">
        <v>305000</v>
      </c>
      <c r="E859" t="s">
        <v>29</v>
      </c>
      <c r="F859" t="s">
        <v>30</v>
      </c>
      <c r="G859" s="7">
        <v>305000</v>
      </c>
      <c r="H859" s="7">
        <v>126340</v>
      </c>
      <c r="I859" s="12">
        <f>H859/G859*100</f>
        <v>41.422950819672131</v>
      </c>
      <c r="J859" s="12">
        <f t="shared" si="13"/>
        <v>8.3568451978120848</v>
      </c>
      <c r="K859" s="7">
        <v>252681</v>
      </c>
      <c r="L859" s="7">
        <v>46374</v>
      </c>
      <c r="M859" s="7">
        <f>G859-L859</f>
        <v>258626</v>
      </c>
      <c r="N859" s="7">
        <v>128140.9921875</v>
      </c>
      <c r="O859" s="22">
        <f>M859/N859</f>
        <v>2.0182924728846343</v>
      </c>
      <c r="P859" s="27">
        <v>1478</v>
      </c>
      <c r="Q859" s="32">
        <f>M859/P859</f>
        <v>174.98376184032477</v>
      </c>
      <c r="R859" s="37" t="s">
        <v>1746</v>
      </c>
      <c r="S859" s="42">
        <f>ABS(O2406-O859)*100</f>
        <v>68.390533599529292</v>
      </c>
      <c r="T859" t="s">
        <v>43</v>
      </c>
      <c r="V859" s="7">
        <v>42119</v>
      </c>
      <c r="W859" t="s">
        <v>33</v>
      </c>
      <c r="X859" s="17" t="s">
        <v>34</v>
      </c>
      <c r="Z859" t="s">
        <v>1747</v>
      </c>
      <c r="AA859">
        <v>401</v>
      </c>
      <c r="AB859">
        <v>49</v>
      </c>
    </row>
    <row r="860" spans="1:28" x14ac:dyDescent="0.25">
      <c r="A860" t="s">
        <v>1910</v>
      </c>
      <c r="B860" t="s">
        <v>1911</v>
      </c>
      <c r="C860" s="17">
        <v>43857</v>
      </c>
      <c r="D860" s="7">
        <v>231900</v>
      </c>
      <c r="E860" t="s">
        <v>331</v>
      </c>
      <c r="F860" t="s">
        <v>30</v>
      </c>
      <c r="G860" s="7">
        <v>231900</v>
      </c>
      <c r="H860" s="7">
        <v>117420</v>
      </c>
      <c r="I860" s="12">
        <f>H860/G860*100</f>
        <v>50.633893919793017</v>
      </c>
      <c r="J860" s="12">
        <f t="shared" si="13"/>
        <v>0.85409790230880134</v>
      </c>
      <c r="K860" s="7">
        <v>234834</v>
      </c>
      <c r="L860" s="7">
        <v>46369</v>
      </c>
      <c r="M860" s="7">
        <f>G860-L860</f>
        <v>185531</v>
      </c>
      <c r="N860" s="7">
        <v>117059.0078125</v>
      </c>
      <c r="O860" s="22">
        <f>M860/N860</f>
        <v>1.58493569582595</v>
      </c>
      <c r="P860" s="27">
        <v>1291</v>
      </c>
      <c r="Q860" s="32">
        <f>M860/P860</f>
        <v>143.7110766847405</v>
      </c>
      <c r="R860" s="37" t="s">
        <v>1746</v>
      </c>
      <c r="S860" s="42">
        <f>ABS(O2406-O860)*100</f>
        <v>25.054855893660854</v>
      </c>
      <c r="T860" t="s">
        <v>43</v>
      </c>
      <c r="V860" s="7">
        <v>42119</v>
      </c>
      <c r="W860" t="s">
        <v>33</v>
      </c>
      <c r="X860" s="17" t="s">
        <v>34</v>
      </c>
      <c r="Z860" t="s">
        <v>1747</v>
      </c>
      <c r="AA860">
        <v>401</v>
      </c>
      <c r="AB860">
        <v>49</v>
      </c>
    </row>
    <row r="861" spans="1:28" x14ac:dyDescent="0.25">
      <c r="A861" t="s">
        <v>1912</v>
      </c>
      <c r="B861" t="s">
        <v>1913</v>
      </c>
      <c r="C861" s="17">
        <v>44155</v>
      </c>
      <c r="D861" s="7">
        <v>285000</v>
      </c>
      <c r="E861" t="s">
        <v>29</v>
      </c>
      <c r="F861" t="s">
        <v>30</v>
      </c>
      <c r="G861" s="7">
        <v>285000</v>
      </c>
      <c r="H861" s="7">
        <v>141350</v>
      </c>
      <c r="I861" s="12">
        <f>H861/G861*100</f>
        <v>49.596491228070178</v>
      </c>
      <c r="J861" s="12">
        <f t="shared" si="13"/>
        <v>0.18330478941403783</v>
      </c>
      <c r="K861" s="7">
        <v>282690</v>
      </c>
      <c r="L861" s="7">
        <v>44941</v>
      </c>
      <c r="M861" s="7">
        <f>G861-L861</f>
        <v>240059</v>
      </c>
      <c r="N861" s="7">
        <v>147670.1875</v>
      </c>
      <c r="O861" s="22">
        <f>M861/N861</f>
        <v>1.6256429551834897</v>
      </c>
      <c r="P861" s="27">
        <v>1523</v>
      </c>
      <c r="Q861" s="32">
        <f>M861/P861</f>
        <v>157.62245567957979</v>
      </c>
      <c r="R861" s="37" t="s">
        <v>1746</v>
      </c>
      <c r="S861" s="42">
        <f>ABS(O2406-O861)*100</f>
        <v>29.125581829414827</v>
      </c>
      <c r="T861" t="s">
        <v>43</v>
      </c>
      <c r="V861" s="7">
        <v>42119</v>
      </c>
      <c r="W861" t="s">
        <v>33</v>
      </c>
      <c r="X861" s="17" t="s">
        <v>34</v>
      </c>
      <c r="Z861" t="s">
        <v>1747</v>
      </c>
      <c r="AA861">
        <v>401</v>
      </c>
      <c r="AB861">
        <v>54</v>
      </c>
    </row>
    <row r="862" spans="1:28" x14ac:dyDescent="0.25">
      <c r="A862" t="s">
        <v>1914</v>
      </c>
      <c r="B862" t="s">
        <v>1915</v>
      </c>
      <c r="C862" s="17">
        <v>43697</v>
      </c>
      <c r="D862" s="7">
        <v>235000</v>
      </c>
      <c r="E862" t="s">
        <v>29</v>
      </c>
      <c r="F862" t="s">
        <v>30</v>
      </c>
      <c r="G862" s="7">
        <v>235000</v>
      </c>
      <c r="H862" s="7">
        <v>127010</v>
      </c>
      <c r="I862" s="12">
        <f>H862/G862*100</f>
        <v>54.0468085106383</v>
      </c>
      <c r="J862" s="12">
        <f t="shared" si="13"/>
        <v>4.267012493154084</v>
      </c>
      <c r="K862" s="7">
        <v>254016</v>
      </c>
      <c r="L862" s="7">
        <v>45000</v>
      </c>
      <c r="M862" s="7">
        <f>G862-L862</f>
        <v>190000</v>
      </c>
      <c r="N862" s="7">
        <v>129823.6015625</v>
      </c>
      <c r="O862" s="22">
        <f>M862/N862</f>
        <v>1.463524333890319</v>
      </c>
      <c r="P862" s="27">
        <v>1955</v>
      </c>
      <c r="Q862" s="32">
        <f>M862/P862</f>
        <v>97.186700767263432</v>
      </c>
      <c r="R862" s="37" t="s">
        <v>1746</v>
      </c>
      <c r="S862" s="42">
        <f>ABS(O2406-O862)*100</f>
        <v>12.913719700097758</v>
      </c>
      <c r="T862" t="s">
        <v>236</v>
      </c>
      <c r="V862" s="7">
        <v>42119</v>
      </c>
      <c r="W862" t="s">
        <v>33</v>
      </c>
      <c r="X862" s="17" t="s">
        <v>34</v>
      </c>
      <c r="Z862" t="s">
        <v>1747</v>
      </c>
      <c r="AA862">
        <v>401</v>
      </c>
      <c r="AB862">
        <v>49</v>
      </c>
    </row>
    <row r="863" spans="1:28" x14ac:dyDescent="0.25">
      <c r="A863" t="s">
        <v>1916</v>
      </c>
      <c r="B863" t="s">
        <v>1917</v>
      </c>
      <c r="C863" s="17">
        <v>43644</v>
      </c>
      <c r="D863" s="7">
        <v>295000</v>
      </c>
      <c r="E863" t="s">
        <v>29</v>
      </c>
      <c r="F863" t="s">
        <v>30</v>
      </c>
      <c r="G863" s="7">
        <v>295000</v>
      </c>
      <c r="H863" s="7">
        <v>127900</v>
      </c>
      <c r="I863" s="12">
        <f>H863/G863*100</f>
        <v>43.355932203389827</v>
      </c>
      <c r="J863" s="12">
        <f t="shared" si="13"/>
        <v>6.4238638140943891</v>
      </c>
      <c r="K863" s="7">
        <v>255794</v>
      </c>
      <c r="L863" s="7">
        <v>45690</v>
      </c>
      <c r="M863" s="7">
        <f>G863-L863</f>
        <v>249310</v>
      </c>
      <c r="N863" s="7">
        <v>130499.375</v>
      </c>
      <c r="O863" s="22">
        <f>M863/N863</f>
        <v>1.9104306055105629</v>
      </c>
      <c r="P863" s="27">
        <v>1938</v>
      </c>
      <c r="Q863" s="32">
        <f>M863/P863</f>
        <v>128.64293085655314</v>
      </c>
      <c r="R863" s="37" t="s">
        <v>1746</v>
      </c>
      <c r="S863" s="42">
        <f>ABS(O2406-O863)*100</f>
        <v>57.604346862122149</v>
      </c>
      <c r="T863" t="s">
        <v>236</v>
      </c>
      <c r="V863" s="7">
        <v>42119</v>
      </c>
      <c r="W863" t="s">
        <v>33</v>
      </c>
      <c r="X863" s="17" t="s">
        <v>34</v>
      </c>
      <c r="Z863" t="s">
        <v>1747</v>
      </c>
      <c r="AA863">
        <v>401</v>
      </c>
      <c r="AB863">
        <v>49</v>
      </c>
    </row>
    <row r="864" spans="1:28" x14ac:dyDescent="0.25">
      <c r="A864" t="s">
        <v>1918</v>
      </c>
      <c r="B864" t="s">
        <v>1919</v>
      </c>
      <c r="C864" s="17">
        <v>43948</v>
      </c>
      <c r="D864" s="7">
        <v>300000</v>
      </c>
      <c r="E864" t="s">
        <v>29</v>
      </c>
      <c r="F864" t="s">
        <v>30</v>
      </c>
      <c r="G864" s="7">
        <v>300000</v>
      </c>
      <c r="H864" s="7">
        <v>154760</v>
      </c>
      <c r="I864" s="12">
        <f>H864/G864*100</f>
        <v>51.586666666666673</v>
      </c>
      <c r="J864" s="12">
        <f t="shared" si="13"/>
        <v>1.8068706491824571</v>
      </c>
      <c r="K864" s="7">
        <v>309523</v>
      </c>
      <c r="L864" s="7">
        <v>44849</v>
      </c>
      <c r="M864" s="7">
        <f>G864-L864</f>
        <v>255151</v>
      </c>
      <c r="N864" s="7">
        <v>164393.78125</v>
      </c>
      <c r="O864" s="22">
        <f>M864/N864</f>
        <v>1.5520720921430839</v>
      </c>
      <c r="P864" s="27">
        <v>2115</v>
      </c>
      <c r="Q864" s="32">
        <f>M864/P864</f>
        <v>120.6387706855792</v>
      </c>
      <c r="R864" s="37" t="s">
        <v>1746</v>
      </c>
      <c r="S864" s="42">
        <f>ABS(O2406-O864)*100</f>
        <v>21.768495525374256</v>
      </c>
      <c r="T864" t="s">
        <v>43</v>
      </c>
      <c r="V864" s="7">
        <v>42119</v>
      </c>
      <c r="W864" t="s">
        <v>33</v>
      </c>
      <c r="X864" s="17" t="s">
        <v>34</v>
      </c>
      <c r="Z864" t="s">
        <v>1747</v>
      </c>
      <c r="AA864">
        <v>401</v>
      </c>
      <c r="AB864">
        <v>49</v>
      </c>
    </row>
    <row r="865" spans="1:28" x14ac:dyDescent="0.25">
      <c r="A865" t="s">
        <v>1920</v>
      </c>
      <c r="B865" t="s">
        <v>1921</v>
      </c>
      <c r="C865" s="17">
        <v>43997</v>
      </c>
      <c r="D865" s="7">
        <v>230000</v>
      </c>
      <c r="E865" t="s">
        <v>29</v>
      </c>
      <c r="F865" t="s">
        <v>30</v>
      </c>
      <c r="G865" s="7">
        <v>230000</v>
      </c>
      <c r="H865" s="7">
        <v>106650</v>
      </c>
      <c r="I865" s="12">
        <f>H865/G865*100</f>
        <v>46.369565217391305</v>
      </c>
      <c r="J865" s="12">
        <f t="shared" si="13"/>
        <v>3.4102308000929114</v>
      </c>
      <c r="K865" s="7">
        <v>213291</v>
      </c>
      <c r="L865" s="7">
        <v>45737</v>
      </c>
      <c r="M865" s="7">
        <f>G865-L865</f>
        <v>184263</v>
      </c>
      <c r="N865" s="7">
        <v>104070.8046875</v>
      </c>
      <c r="O865" s="22">
        <f>M865/N865</f>
        <v>1.7705541967634264</v>
      </c>
      <c r="P865" s="27">
        <v>1220</v>
      </c>
      <c r="Q865" s="32">
        <f>M865/P865</f>
        <v>151.03524590163934</v>
      </c>
      <c r="R865" s="37" t="s">
        <v>1746</v>
      </c>
      <c r="S865" s="42">
        <f>ABS(O2406-O865)*100</f>
        <v>43.616705987408501</v>
      </c>
      <c r="T865" t="s">
        <v>43</v>
      </c>
      <c r="V865" s="7">
        <v>42119</v>
      </c>
      <c r="W865" t="s">
        <v>33</v>
      </c>
      <c r="X865" s="17" t="s">
        <v>34</v>
      </c>
      <c r="Z865" t="s">
        <v>1747</v>
      </c>
      <c r="AA865">
        <v>401</v>
      </c>
      <c r="AB865">
        <v>47</v>
      </c>
    </row>
    <row r="866" spans="1:28" x14ac:dyDescent="0.25">
      <c r="A866" t="s">
        <v>1922</v>
      </c>
      <c r="B866" t="s">
        <v>1923</v>
      </c>
      <c r="C866" s="17">
        <v>43602</v>
      </c>
      <c r="D866" s="7">
        <v>230000</v>
      </c>
      <c r="E866" t="s">
        <v>29</v>
      </c>
      <c r="F866" t="s">
        <v>30</v>
      </c>
      <c r="G866" s="7">
        <v>230000</v>
      </c>
      <c r="H866" s="7">
        <v>111210</v>
      </c>
      <c r="I866" s="12">
        <f>H866/G866*100</f>
        <v>48.35217391304348</v>
      </c>
      <c r="J866" s="12">
        <f t="shared" si="13"/>
        <v>1.4276221044407365</v>
      </c>
      <c r="K866" s="7">
        <v>222427</v>
      </c>
      <c r="L866" s="7">
        <v>47324</v>
      </c>
      <c r="M866" s="7">
        <f>G866-L866</f>
        <v>182676</v>
      </c>
      <c r="N866" s="7">
        <v>108759.625</v>
      </c>
      <c r="O866" s="22">
        <f>M866/N866</f>
        <v>1.6796306533789538</v>
      </c>
      <c r="P866" s="27">
        <v>1300</v>
      </c>
      <c r="Q866" s="32">
        <f>M866/P866</f>
        <v>140.52000000000001</v>
      </c>
      <c r="R866" s="37" t="s">
        <v>1746</v>
      </c>
      <c r="S866" s="42">
        <f>ABS(O2406-O866)*100</f>
        <v>34.524351648961236</v>
      </c>
      <c r="T866" t="s">
        <v>43</v>
      </c>
      <c r="V866" s="7">
        <v>42119</v>
      </c>
      <c r="W866" t="s">
        <v>33</v>
      </c>
      <c r="X866" s="17" t="s">
        <v>34</v>
      </c>
      <c r="Z866" t="s">
        <v>1747</v>
      </c>
      <c r="AA866">
        <v>401</v>
      </c>
      <c r="AB866">
        <v>47</v>
      </c>
    </row>
    <row r="867" spans="1:28" x14ac:dyDescent="0.25">
      <c r="A867" t="s">
        <v>1924</v>
      </c>
      <c r="B867" t="s">
        <v>1925</v>
      </c>
      <c r="C867" s="17">
        <v>43769</v>
      </c>
      <c r="D867" s="7">
        <v>215000</v>
      </c>
      <c r="E867" t="s">
        <v>29</v>
      </c>
      <c r="F867" t="s">
        <v>30</v>
      </c>
      <c r="G867" s="7">
        <v>215000</v>
      </c>
      <c r="H867" s="7">
        <v>112990</v>
      </c>
      <c r="I867" s="12">
        <f>H867/G867*100</f>
        <v>52.553488372093028</v>
      </c>
      <c r="J867" s="12">
        <f t="shared" si="13"/>
        <v>2.7736923546088121</v>
      </c>
      <c r="K867" s="7">
        <v>225985</v>
      </c>
      <c r="L867" s="7">
        <v>51925</v>
      </c>
      <c r="M867" s="7">
        <f>G867-L867</f>
        <v>163075</v>
      </c>
      <c r="N867" s="7">
        <v>108111.8046875</v>
      </c>
      <c r="O867" s="22">
        <f>M867/N867</f>
        <v>1.5083921730043501</v>
      </c>
      <c r="P867" s="27">
        <v>1299</v>
      </c>
      <c r="Q867" s="32">
        <f>M867/P867</f>
        <v>125.53887605850655</v>
      </c>
      <c r="R867" s="37" t="s">
        <v>1746</v>
      </c>
      <c r="S867" s="42">
        <f>ABS(O2406-O867)*100</f>
        <v>17.400503611500874</v>
      </c>
      <c r="T867" t="s">
        <v>43</v>
      </c>
      <c r="V867" s="7">
        <v>42119</v>
      </c>
      <c r="W867" t="s">
        <v>33</v>
      </c>
      <c r="X867" s="17" t="s">
        <v>34</v>
      </c>
      <c r="Z867" t="s">
        <v>1747</v>
      </c>
      <c r="AA867">
        <v>401</v>
      </c>
      <c r="AB867">
        <v>47</v>
      </c>
    </row>
    <row r="868" spans="1:28" x14ac:dyDescent="0.25">
      <c r="A868" t="s">
        <v>1924</v>
      </c>
      <c r="B868" t="s">
        <v>1925</v>
      </c>
      <c r="C868" s="17">
        <v>44252</v>
      </c>
      <c r="D868" s="7">
        <v>230000</v>
      </c>
      <c r="E868" t="s">
        <v>29</v>
      </c>
      <c r="F868" t="s">
        <v>30</v>
      </c>
      <c r="G868" s="7">
        <v>230000</v>
      </c>
      <c r="H868" s="7">
        <v>112990</v>
      </c>
      <c r="I868" s="12">
        <f>H868/G868*100</f>
        <v>49.126086956521739</v>
      </c>
      <c r="J868" s="12">
        <f t="shared" si="13"/>
        <v>0.65370906096247694</v>
      </c>
      <c r="K868" s="7">
        <v>225985</v>
      </c>
      <c r="L868" s="7">
        <v>51925</v>
      </c>
      <c r="M868" s="7">
        <f>G868-L868</f>
        <v>178075</v>
      </c>
      <c r="N868" s="7">
        <v>108111.8046875</v>
      </c>
      <c r="O868" s="22">
        <f>M868/N868</f>
        <v>1.6471374288379557</v>
      </c>
      <c r="P868" s="27">
        <v>1299</v>
      </c>
      <c r="Q868" s="32">
        <f>M868/P868</f>
        <v>137.08622016936104</v>
      </c>
      <c r="R868" s="37" t="s">
        <v>1746</v>
      </c>
      <c r="S868" s="42">
        <f>ABS(O2406-O868)*100</f>
        <v>31.275029194861425</v>
      </c>
      <c r="T868" t="s">
        <v>43</v>
      </c>
      <c r="V868" s="7">
        <v>42119</v>
      </c>
      <c r="W868" t="s">
        <v>33</v>
      </c>
      <c r="X868" s="17" t="s">
        <v>34</v>
      </c>
      <c r="Z868" t="s">
        <v>1747</v>
      </c>
      <c r="AA868">
        <v>401</v>
      </c>
      <c r="AB868">
        <v>47</v>
      </c>
    </row>
    <row r="869" spans="1:28" x14ac:dyDescent="0.25">
      <c r="A869" t="s">
        <v>1926</v>
      </c>
      <c r="B869" t="s">
        <v>1927</v>
      </c>
      <c r="C869" s="17">
        <v>44006</v>
      </c>
      <c r="D869" s="7">
        <v>337000</v>
      </c>
      <c r="E869" t="s">
        <v>29</v>
      </c>
      <c r="F869" t="s">
        <v>30</v>
      </c>
      <c r="G869" s="7">
        <v>337000</v>
      </c>
      <c r="H869" s="7">
        <v>175690</v>
      </c>
      <c r="I869" s="12">
        <f>H869/G869*100</f>
        <v>52.133531157270028</v>
      </c>
      <c r="J869" s="12">
        <f t="shared" si="13"/>
        <v>2.3537351397858117</v>
      </c>
      <c r="K869" s="7">
        <v>351382</v>
      </c>
      <c r="L869" s="7">
        <v>47958</v>
      </c>
      <c r="M869" s="7">
        <f>G869-L869</f>
        <v>289042</v>
      </c>
      <c r="N869" s="7">
        <v>188462.109375</v>
      </c>
      <c r="O869" s="22">
        <f>M869/N869</f>
        <v>1.5336875988417764</v>
      </c>
      <c r="P869" s="27">
        <v>2007</v>
      </c>
      <c r="Q869" s="32">
        <f>M869/P869</f>
        <v>144.01694070752367</v>
      </c>
      <c r="R869" s="37" t="s">
        <v>1746</v>
      </c>
      <c r="S869" s="42">
        <f>ABS(O2406-O869)*100</f>
        <v>19.930046195243499</v>
      </c>
      <c r="T869" t="s">
        <v>43</v>
      </c>
      <c r="V869" s="7">
        <v>42119</v>
      </c>
      <c r="W869" t="s">
        <v>33</v>
      </c>
      <c r="X869" s="17" t="s">
        <v>34</v>
      </c>
      <c r="Z869" t="s">
        <v>1747</v>
      </c>
      <c r="AA869">
        <v>401</v>
      </c>
      <c r="AB869">
        <v>55</v>
      </c>
    </row>
    <row r="870" spans="1:28" x14ac:dyDescent="0.25">
      <c r="A870" t="s">
        <v>1928</v>
      </c>
      <c r="B870" t="s">
        <v>1929</v>
      </c>
      <c r="C870" s="17">
        <v>43796</v>
      </c>
      <c r="D870" s="7">
        <v>240000</v>
      </c>
      <c r="E870" t="s">
        <v>29</v>
      </c>
      <c r="F870" t="s">
        <v>30</v>
      </c>
      <c r="G870" s="7">
        <v>240000</v>
      </c>
      <c r="H870" s="7">
        <v>129210</v>
      </c>
      <c r="I870" s="12">
        <f>H870/G870*100</f>
        <v>53.837500000000006</v>
      </c>
      <c r="J870" s="12">
        <f t="shared" si="13"/>
        <v>4.0577039825157897</v>
      </c>
      <c r="K870" s="7">
        <v>258416</v>
      </c>
      <c r="L870" s="7">
        <v>45983</v>
      </c>
      <c r="M870" s="7">
        <f>G870-L870</f>
        <v>194017</v>
      </c>
      <c r="N870" s="7">
        <v>131945.96875</v>
      </c>
      <c r="O870" s="22">
        <f>M870/N870</f>
        <v>1.4704276442701096</v>
      </c>
      <c r="P870" s="27">
        <v>2200</v>
      </c>
      <c r="Q870" s="32">
        <f>M870/P870</f>
        <v>88.189545454545453</v>
      </c>
      <c r="R870" s="37" t="s">
        <v>1746</v>
      </c>
      <c r="S870" s="42">
        <f>ABS(O2406-O870)*100</f>
        <v>13.604050738076822</v>
      </c>
      <c r="T870" t="s">
        <v>32</v>
      </c>
      <c r="V870" s="7">
        <v>42119</v>
      </c>
      <c r="W870" t="s">
        <v>33</v>
      </c>
      <c r="X870" s="17" t="s">
        <v>34</v>
      </c>
      <c r="Z870" t="s">
        <v>1747</v>
      </c>
      <c r="AA870">
        <v>401</v>
      </c>
      <c r="AB870">
        <v>49</v>
      </c>
    </row>
    <row r="871" spans="1:28" x14ac:dyDescent="0.25">
      <c r="A871" t="s">
        <v>1930</v>
      </c>
      <c r="B871" t="s">
        <v>1931</v>
      </c>
      <c r="C871" s="17">
        <v>43621</v>
      </c>
      <c r="D871" s="7">
        <v>250000</v>
      </c>
      <c r="E871" t="s">
        <v>29</v>
      </c>
      <c r="F871" t="s">
        <v>30</v>
      </c>
      <c r="G871" s="7">
        <v>250000</v>
      </c>
      <c r="H871" s="7">
        <v>121890</v>
      </c>
      <c r="I871" s="12">
        <f>H871/G871*100</f>
        <v>48.756</v>
      </c>
      <c r="J871" s="12">
        <f t="shared" si="13"/>
        <v>1.0237960174842158</v>
      </c>
      <c r="K871" s="7">
        <v>243774</v>
      </c>
      <c r="L871" s="7">
        <v>45585</v>
      </c>
      <c r="M871" s="7">
        <f>G871-L871</f>
        <v>204415</v>
      </c>
      <c r="N871" s="7">
        <v>123098.7578125</v>
      </c>
      <c r="O871" s="22">
        <f>M871/N871</f>
        <v>1.6605772765908673</v>
      </c>
      <c r="P871" s="27">
        <v>1942</v>
      </c>
      <c r="Q871" s="32">
        <f>M871/P871</f>
        <v>105.2600411946447</v>
      </c>
      <c r="R871" s="37" t="s">
        <v>1746</v>
      </c>
      <c r="S871" s="42">
        <f>ABS(O2406-O871)*100</f>
        <v>32.619013970152587</v>
      </c>
      <c r="T871" t="s">
        <v>32</v>
      </c>
      <c r="V871" s="7">
        <v>42119</v>
      </c>
      <c r="W871" t="s">
        <v>33</v>
      </c>
      <c r="X871" s="17" t="s">
        <v>34</v>
      </c>
      <c r="Z871" t="s">
        <v>1747</v>
      </c>
      <c r="AA871">
        <v>401</v>
      </c>
      <c r="AB871">
        <v>49</v>
      </c>
    </row>
    <row r="872" spans="1:28" x14ac:dyDescent="0.25">
      <c r="A872" t="s">
        <v>1932</v>
      </c>
      <c r="B872" t="s">
        <v>1933</v>
      </c>
      <c r="C872" s="17">
        <v>44008</v>
      </c>
      <c r="D872" s="7">
        <v>272000</v>
      </c>
      <c r="E872" t="s">
        <v>29</v>
      </c>
      <c r="F872" t="s">
        <v>30</v>
      </c>
      <c r="G872" s="7">
        <v>272000</v>
      </c>
      <c r="H872" s="7">
        <v>128590</v>
      </c>
      <c r="I872" s="12">
        <f>H872/G872*100</f>
        <v>47.275735294117652</v>
      </c>
      <c r="J872" s="12">
        <f t="shared" si="13"/>
        <v>2.5040607233665639</v>
      </c>
      <c r="K872" s="7">
        <v>257178</v>
      </c>
      <c r="L872" s="7">
        <v>45872</v>
      </c>
      <c r="M872" s="7">
        <f>G872-L872</f>
        <v>226128</v>
      </c>
      <c r="N872" s="7">
        <v>131245.96875</v>
      </c>
      <c r="O872" s="22">
        <f>M872/N872</f>
        <v>1.7229329186539302</v>
      </c>
      <c r="P872" s="27">
        <v>1512</v>
      </c>
      <c r="Q872" s="32">
        <f>M872/P872</f>
        <v>149.55555555555554</v>
      </c>
      <c r="R872" s="37" t="s">
        <v>1746</v>
      </c>
      <c r="S872" s="42">
        <f>ABS(O2406-O872)*100</f>
        <v>38.854578176458872</v>
      </c>
      <c r="T872" t="s">
        <v>43</v>
      </c>
      <c r="V872" s="7">
        <v>42119</v>
      </c>
      <c r="W872" t="s">
        <v>33</v>
      </c>
      <c r="X872" s="17" t="s">
        <v>34</v>
      </c>
      <c r="Z872" t="s">
        <v>1747</v>
      </c>
      <c r="AA872">
        <v>401</v>
      </c>
      <c r="AB872">
        <v>49</v>
      </c>
    </row>
    <row r="873" spans="1:28" x14ac:dyDescent="0.25">
      <c r="A873" t="s">
        <v>1934</v>
      </c>
      <c r="B873" t="s">
        <v>1935</v>
      </c>
      <c r="C873" s="17">
        <v>43735</v>
      </c>
      <c r="D873" s="7">
        <v>285000</v>
      </c>
      <c r="E873" t="s">
        <v>29</v>
      </c>
      <c r="F873" t="s">
        <v>30</v>
      </c>
      <c r="G873" s="7">
        <v>285000</v>
      </c>
      <c r="H873" s="7">
        <v>125210</v>
      </c>
      <c r="I873" s="12">
        <f>H873/G873*100</f>
        <v>43.933333333333337</v>
      </c>
      <c r="J873" s="12">
        <f t="shared" si="13"/>
        <v>5.8464626841508789</v>
      </c>
      <c r="K873" s="7">
        <v>250424</v>
      </c>
      <c r="L873" s="7">
        <v>49200</v>
      </c>
      <c r="M873" s="7">
        <f>G873-L873</f>
        <v>235800</v>
      </c>
      <c r="N873" s="7">
        <v>124983.8515625</v>
      </c>
      <c r="O873" s="22">
        <f>M873/N873</f>
        <v>1.886643730786971</v>
      </c>
      <c r="P873" s="27">
        <v>1883</v>
      </c>
      <c r="Q873" s="32">
        <f>M873/P873</f>
        <v>125.22570366436537</v>
      </c>
      <c r="R873" s="37" t="s">
        <v>1746</v>
      </c>
      <c r="S873" s="42">
        <f>ABS(O2406-O873)*100</f>
        <v>55.22565938976296</v>
      </c>
      <c r="T873" t="s">
        <v>236</v>
      </c>
      <c r="V873" s="7">
        <v>42119</v>
      </c>
      <c r="W873" t="s">
        <v>33</v>
      </c>
      <c r="X873" s="17" t="s">
        <v>34</v>
      </c>
      <c r="Z873" t="s">
        <v>1747</v>
      </c>
      <c r="AA873">
        <v>401</v>
      </c>
      <c r="AB873">
        <v>49</v>
      </c>
    </row>
    <row r="874" spans="1:28" x14ac:dyDescent="0.25">
      <c r="A874" t="s">
        <v>1936</v>
      </c>
      <c r="B874" t="s">
        <v>1937</v>
      </c>
      <c r="C874" s="17">
        <v>43871</v>
      </c>
      <c r="D874" s="7">
        <v>249900</v>
      </c>
      <c r="E874" t="s">
        <v>29</v>
      </c>
      <c r="F874" t="s">
        <v>30</v>
      </c>
      <c r="G874" s="7">
        <v>249900</v>
      </c>
      <c r="H874" s="7">
        <v>129160</v>
      </c>
      <c r="I874" s="12">
        <f>H874/G874*100</f>
        <v>51.684673869547815</v>
      </c>
      <c r="J874" s="12">
        <f t="shared" si="13"/>
        <v>1.9048778520635992</v>
      </c>
      <c r="K874" s="7">
        <v>258329</v>
      </c>
      <c r="L874" s="7">
        <v>46712</v>
      </c>
      <c r="M874" s="7">
        <f>G874-L874</f>
        <v>203188</v>
      </c>
      <c r="N874" s="7">
        <v>131439.125</v>
      </c>
      <c r="O874" s="22">
        <f>M874/N874</f>
        <v>1.5458715203711224</v>
      </c>
      <c r="P874" s="27">
        <v>1548</v>
      </c>
      <c r="Q874" s="32">
        <f>M874/P874</f>
        <v>131.25839793281654</v>
      </c>
      <c r="R874" s="37" t="s">
        <v>1746</v>
      </c>
      <c r="S874" s="42">
        <f>ABS(O2406-O874)*100</f>
        <v>21.1484383481781</v>
      </c>
      <c r="T874" t="s">
        <v>43</v>
      </c>
      <c r="V874" s="7">
        <v>42119</v>
      </c>
      <c r="W874" t="s">
        <v>33</v>
      </c>
      <c r="X874" s="17" t="s">
        <v>34</v>
      </c>
      <c r="Z874" t="s">
        <v>1747</v>
      </c>
      <c r="AA874">
        <v>401</v>
      </c>
      <c r="AB874">
        <v>49</v>
      </c>
    </row>
    <row r="875" spans="1:28" x14ac:dyDescent="0.25">
      <c r="A875" t="s">
        <v>1938</v>
      </c>
      <c r="B875" t="s">
        <v>1939</v>
      </c>
      <c r="C875" s="17">
        <v>43601</v>
      </c>
      <c r="D875" s="7">
        <v>220000</v>
      </c>
      <c r="E875" t="s">
        <v>29</v>
      </c>
      <c r="F875" t="s">
        <v>30</v>
      </c>
      <c r="G875" s="7">
        <v>220000</v>
      </c>
      <c r="H875" s="7">
        <v>129640</v>
      </c>
      <c r="I875" s="12">
        <f>H875/G875*100</f>
        <v>58.927272727272729</v>
      </c>
      <c r="J875" s="12">
        <f t="shared" si="13"/>
        <v>9.1474767097885135</v>
      </c>
      <c r="K875" s="7">
        <v>259283</v>
      </c>
      <c r="L875" s="7">
        <v>45378</v>
      </c>
      <c r="M875" s="7">
        <f>G875-L875</f>
        <v>174622</v>
      </c>
      <c r="N875" s="7">
        <v>132860.25</v>
      </c>
      <c r="O875" s="22">
        <f>M875/N875</f>
        <v>1.3143284014594283</v>
      </c>
      <c r="P875" s="27">
        <v>2242</v>
      </c>
      <c r="Q875" s="32">
        <f>M875/P875</f>
        <v>77.886708296164144</v>
      </c>
      <c r="R875" s="37" t="s">
        <v>1746</v>
      </c>
      <c r="S875" s="42">
        <f>ABS(O2406-O875)*100</f>
        <v>2.0058735429913099</v>
      </c>
      <c r="T875" t="s">
        <v>32</v>
      </c>
      <c r="V875" s="7">
        <v>42119</v>
      </c>
      <c r="W875" t="s">
        <v>33</v>
      </c>
      <c r="X875" s="17" t="s">
        <v>34</v>
      </c>
      <c r="Z875" t="s">
        <v>1747</v>
      </c>
      <c r="AA875">
        <v>401</v>
      </c>
      <c r="AB875">
        <v>49</v>
      </c>
    </row>
    <row r="876" spans="1:28" x14ac:dyDescent="0.25">
      <c r="A876" t="s">
        <v>1940</v>
      </c>
      <c r="B876" t="s">
        <v>1941</v>
      </c>
      <c r="C876" s="17">
        <v>44012</v>
      </c>
      <c r="D876" s="7">
        <v>305000</v>
      </c>
      <c r="E876" t="s">
        <v>29</v>
      </c>
      <c r="F876" t="s">
        <v>30</v>
      </c>
      <c r="G876" s="7">
        <v>305000</v>
      </c>
      <c r="H876" s="7">
        <v>145230</v>
      </c>
      <c r="I876" s="12">
        <f>H876/G876*100</f>
        <v>47.61639344262295</v>
      </c>
      <c r="J876" s="12">
        <f t="shared" si="13"/>
        <v>2.1634025748612657</v>
      </c>
      <c r="K876" s="7">
        <v>290467</v>
      </c>
      <c r="L876" s="7">
        <v>58086</v>
      </c>
      <c r="M876" s="7">
        <f>G876-L876</f>
        <v>246914</v>
      </c>
      <c r="N876" s="7">
        <v>144336.03125</v>
      </c>
      <c r="O876" s="22">
        <f>M876/N876</f>
        <v>1.7106885776312351</v>
      </c>
      <c r="P876" s="27">
        <v>1942</v>
      </c>
      <c r="Q876" s="32">
        <f>M876/P876</f>
        <v>127.14418125643667</v>
      </c>
      <c r="R876" s="37" t="s">
        <v>1746</v>
      </c>
      <c r="S876" s="42">
        <f>ABS(O2406-O876)*100</f>
        <v>37.630144074189367</v>
      </c>
      <c r="T876" t="s">
        <v>32</v>
      </c>
      <c r="V876" s="7">
        <v>42119</v>
      </c>
      <c r="W876" t="s">
        <v>33</v>
      </c>
      <c r="X876" s="17" t="s">
        <v>34</v>
      </c>
      <c r="Z876" t="s">
        <v>1747</v>
      </c>
      <c r="AA876">
        <v>401</v>
      </c>
      <c r="AB876">
        <v>49</v>
      </c>
    </row>
    <row r="877" spans="1:28" x14ac:dyDescent="0.25">
      <c r="A877" t="s">
        <v>1942</v>
      </c>
      <c r="B877" t="s">
        <v>1943</v>
      </c>
      <c r="C877" s="17">
        <v>44008</v>
      </c>
      <c r="D877" s="7">
        <v>295000</v>
      </c>
      <c r="E877" t="s">
        <v>29</v>
      </c>
      <c r="F877" t="s">
        <v>30</v>
      </c>
      <c r="G877" s="7">
        <v>295000</v>
      </c>
      <c r="H877" s="7">
        <v>128680</v>
      </c>
      <c r="I877" s="12">
        <f>H877/G877*100</f>
        <v>43.62033898305085</v>
      </c>
      <c r="J877" s="12">
        <f t="shared" si="13"/>
        <v>6.1594570344333661</v>
      </c>
      <c r="K877" s="7">
        <v>257356</v>
      </c>
      <c r="L877" s="7">
        <v>45652</v>
      </c>
      <c r="M877" s="7">
        <f>G877-L877</f>
        <v>249348</v>
      </c>
      <c r="N877" s="7">
        <v>131493.171875</v>
      </c>
      <c r="O877" s="22">
        <f>M877/N877</f>
        <v>1.8962809737150088</v>
      </c>
      <c r="P877" s="27">
        <v>1870</v>
      </c>
      <c r="Q877" s="32">
        <f>M877/P877</f>
        <v>133.34117647058824</v>
      </c>
      <c r="R877" s="37" t="s">
        <v>1746</v>
      </c>
      <c r="S877" s="42">
        <f>ABS(O2406-O877)*100</f>
        <v>56.189383682566742</v>
      </c>
      <c r="T877" t="s">
        <v>32</v>
      </c>
      <c r="V877" s="7">
        <v>42119</v>
      </c>
      <c r="W877" t="s">
        <v>33</v>
      </c>
      <c r="X877" s="17" t="s">
        <v>34</v>
      </c>
      <c r="Z877" t="s">
        <v>1747</v>
      </c>
      <c r="AA877">
        <v>401</v>
      </c>
      <c r="AB877">
        <v>49</v>
      </c>
    </row>
    <row r="878" spans="1:28" x14ac:dyDescent="0.25">
      <c r="A878" t="s">
        <v>1944</v>
      </c>
      <c r="B878" t="s">
        <v>1945</v>
      </c>
      <c r="C878" s="17">
        <v>43560</v>
      </c>
      <c r="D878" s="7">
        <v>270000</v>
      </c>
      <c r="E878" t="s">
        <v>29</v>
      </c>
      <c r="F878" t="s">
        <v>30</v>
      </c>
      <c r="G878" s="7">
        <v>270000</v>
      </c>
      <c r="H878" s="7">
        <v>146130</v>
      </c>
      <c r="I878" s="12">
        <f>H878/G878*100</f>
        <v>54.122222222222227</v>
      </c>
      <c r="J878" s="12">
        <f t="shared" si="13"/>
        <v>4.3424262047380111</v>
      </c>
      <c r="K878" s="7">
        <v>292250</v>
      </c>
      <c r="L878" s="7">
        <v>44661</v>
      </c>
      <c r="M878" s="7">
        <f>G878-L878</f>
        <v>225339</v>
      </c>
      <c r="N878" s="7">
        <v>153781.984375</v>
      </c>
      <c r="O878" s="22">
        <f>M878/N878</f>
        <v>1.4653146850446863</v>
      </c>
      <c r="P878" s="27">
        <v>2328</v>
      </c>
      <c r="Q878" s="32">
        <f>M878/P878</f>
        <v>96.795103092783506</v>
      </c>
      <c r="R878" s="37" t="s">
        <v>1746</v>
      </c>
      <c r="S878" s="42">
        <f>ABS(O2406-O878)*100</f>
        <v>13.092754815534491</v>
      </c>
      <c r="T878" t="s">
        <v>32</v>
      </c>
      <c r="V878" s="7">
        <v>42119</v>
      </c>
      <c r="W878" t="s">
        <v>33</v>
      </c>
      <c r="X878" s="17" t="s">
        <v>34</v>
      </c>
      <c r="Z878" t="s">
        <v>1747</v>
      </c>
      <c r="AA878">
        <v>401</v>
      </c>
      <c r="AB878">
        <v>49</v>
      </c>
    </row>
    <row r="879" spans="1:28" x14ac:dyDescent="0.25">
      <c r="A879" t="s">
        <v>1946</v>
      </c>
      <c r="B879" t="s">
        <v>1947</v>
      </c>
      <c r="C879" s="17">
        <v>44120</v>
      </c>
      <c r="D879" s="7">
        <v>249000</v>
      </c>
      <c r="E879" t="s">
        <v>29</v>
      </c>
      <c r="F879" t="s">
        <v>30</v>
      </c>
      <c r="G879" s="7">
        <v>249000</v>
      </c>
      <c r="H879" s="7">
        <v>128980</v>
      </c>
      <c r="I879" s="12">
        <f>H879/G879*100</f>
        <v>51.799196787148595</v>
      </c>
      <c r="J879" s="12">
        <f t="shared" si="13"/>
        <v>2.0194007696643794</v>
      </c>
      <c r="K879" s="7">
        <v>257962</v>
      </c>
      <c r="L879" s="7">
        <v>45002</v>
      </c>
      <c r="M879" s="7">
        <f>G879-L879</f>
        <v>203998</v>
      </c>
      <c r="N879" s="7">
        <v>132273.296875</v>
      </c>
      <c r="O879" s="22">
        <f>M879/N879</f>
        <v>1.5422462796310339</v>
      </c>
      <c r="P879" s="27">
        <v>1963</v>
      </c>
      <c r="Q879" s="32">
        <f>M879/P879</f>
        <v>103.92154865002547</v>
      </c>
      <c r="R879" s="37" t="s">
        <v>1746</v>
      </c>
      <c r="S879" s="42">
        <f>ABS(O2406-O879)*100</f>
        <v>20.785914274169247</v>
      </c>
      <c r="T879" t="s">
        <v>236</v>
      </c>
      <c r="V879" s="7">
        <v>42119</v>
      </c>
      <c r="W879" t="s">
        <v>33</v>
      </c>
      <c r="X879" s="17" t="s">
        <v>34</v>
      </c>
      <c r="Z879" t="s">
        <v>1747</v>
      </c>
      <c r="AA879">
        <v>401</v>
      </c>
      <c r="AB879">
        <v>49</v>
      </c>
    </row>
    <row r="880" spans="1:28" x14ac:dyDescent="0.25">
      <c r="A880" t="s">
        <v>1948</v>
      </c>
      <c r="B880" t="s">
        <v>1949</v>
      </c>
      <c r="C880" s="17">
        <v>44008</v>
      </c>
      <c r="D880" s="7">
        <v>249000</v>
      </c>
      <c r="E880" t="s">
        <v>29</v>
      </c>
      <c r="F880" t="s">
        <v>30</v>
      </c>
      <c r="G880" s="7">
        <v>249000</v>
      </c>
      <c r="H880" s="7">
        <v>123220</v>
      </c>
      <c r="I880" s="12">
        <f>H880/G880*100</f>
        <v>49.485943775100402</v>
      </c>
      <c r="J880" s="12">
        <f t="shared" si="13"/>
        <v>0.29385224238381369</v>
      </c>
      <c r="K880" s="7">
        <v>246443</v>
      </c>
      <c r="L880" s="7">
        <v>44849</v>
      </c>
      <c r="M880" s="7">
        <f>G880-L880</f>
        <v>204151</v>
      </c>
      <c r="N880" s="7">
        <v>125213.6640625</v>
      </c>
      <c r="O880" s="22">
        <f>M880/N880</f>
        <v>1.6304211008320839</v>
      </c>
      <c r="P880" s="27">
        <v>1693</v>
      </c>
      <c r="Q880" s="32">
        <f>M880/P880</f>
        <v>120.58535144713527</v>
      </c>
      <c r="R880" s="37" t="s">
        <v>1746</v>
      </c>
      <c r="S880" s="42">
        <f>ABS(O2406-O880)*100</f>
        <v>29.603396394274249</v>
      </c>
      <c r="T880" t="s">
        <v>43</v>
      </c>
      <c r="V880" s="7">
        <v>42119</v>
      </c>
      <c r="W880" t="s">
        <v>33</v>
      </c>
      <c r="X880" s="17" t="s">
        <v>34</v>
      </c>
      <c r="Z880" t="s">
        <v>1747</v>
      </c>
      <c r="AA880">
        <v>401</v>
      </c>
      <c r="AB880">
        <v>49</v>
      </c>
    </row>
    <row r="881" spans="1:28" x14ac:dyDescent="0.25">
      <c r="A881" t="s">
        <v>1950</v>
      </c>
      <c r="B881" t="s">
        <v>1951</v>
      </c>
      <c r="C881" s="17">
        <v>44218</v>
      </c>
      <c r="D881" s="7">
        <v>275000</v>
      </c>
      <c r="E881" t="s">
        <v>29</v>
      </c>
      <c r="F881" t="s">
        <v>30</v>
      </c>
      <c r="G881" s="7">
        <v>275000</v>
      </c>
      <c r="H881" s="7">
        <v>137180</v>
      </c>
      <c r="I881" s="12">
        <f>H881/G881*100</f>
        <v>49.883636363636363</v>
      </c>
      <c r="J881" s="12">
        <f t="shared" si="13"/>
        <v>0.10384034615214688</v>
      </c>
      <c r="K881" s="7">
        <v>274369</v>
      </c>
      <c r="L881" s="7">
        <v>48623</v>
      </c>
      <c r="M881" s="7">
        <f>G881-L881</f>
        <v>226377</v>
      </c>
      <c r="N881" s="7">
        <v>140214.90625</v>
      </c>
      <c r="O881" s="22">
        <f>M881/N881</f>
        <v>1.6145002414819929</v>
      </c>
      <c r="P881" s="27">
        <v>2108</v>
      </c>
      <c r="Q881" s="32">
        <f>M881/P881</f>
        <v>107.38946869070209</v>
      </c>
      <c r="R881" s="37" t="s">
        <v>1746</v>
      </c>
      <c r="S881" s="42">
        <f>ABS(O2406-O881)*100</f>
        <v>28.011310459265147</v>
      </c>
      <c r="T881" t="s">
        <v>236</v>
      </c>
      <c r="V881" s="7">
        <v>42119</v>
      </c>
      <c r="W881" t="s">
        <v>33</v>
      </c>
      <c r="X881" s="17" t="s">
        <v>34</v>
      </c>
      <c r="Z881" t="s">
        <v>1747</v>
      </c>
      <c r="AA881">
        <v>401</v>
      </c>
      <c r="AB881">
        <v>49</v>
      </c>
    </row>
    <row r="882" spans="1:28" x14ac:dyDescent="0.25">
      <c r="A882" t="s">
        <v>1952</v>
      </c>
      <c r="B882" t="s">
        <v>1953</v>
      </c>
      <c r="C882" s="17">
        <v>44145</v>
      </c>
      <c r="D882" s="7">
        <v>274100</v>
      </c>
      <c r="E882" t="s">
        <v>29</v>
      </c>
      <c r="F882" t="s">
        <v>30</v>
      </c>
      <c r="G882" s="7">
        <v>274100</v>
      </c>
      <c r="H882" s="7">
        <v>117820</v>
      </c>
      <c r="I882" s="12">
        <f>H882/G882*100</f>
        <v>42.984312294782931</v>
      </c>
      <c r="J882" s="12">
        <f t="shared" si="13"/>
        <v>6.7954837227012845</v>
      </c>
      <c r="K882" s="7">
        <v>235645</v>
      </c>
      <c r="L882" s="7">
        <v>51632</v>
      </c>
      <c r="M882" s="7">
        <f>G882-L882</f>
        <v>222468</v>
      </c>
      <c r="N882" s="7">
        <v>114293.7890625</v>
      </c>
      <c r="O882" s="22">
        <f>M882/N882</f>
        <v>1.9464574744157481</v>
      </c>
      <c r="P882" s="27">
        <v>1300</v>
      </c>
      <c r="Q882" s="32">
        <f>M882/P882</f>
        <v>171.12923076923076</v>
      </c>
      <c r="R882" s="37" t="s">
        <v>1746</v>
      </c>
      <c r="S882" s="42">
        <f>ABS(O2406-O882)*100</f>
        <v>61.207033752640669</v>
      </c>
      <c r="T882" t="s">
        <v>43</v>
      </c>
      <c r="V882" s="7">
        <v>42119</v>
      </c>
      <c r="W882" t="s">
        <v>33</v>
      </c>
      <c r="X882" s="17" t="s">
        <v>34</v>
      </c>
      <c r="Z882" t="s">
        <v>1747</v>
      </c>
      <c r="AA882">
        <v>401</v>
      </c>
      <c r="AB882">
        <v>49</v>
      </c>
    </row>
    <row r="883" spans="1:28" x14ac:dyDescent="0.25">
      <c r="A883" t="s">
        <v>1954</v>
      </c>
      <c r="B883" t="s">
        <v>1955</v>
      </c>
      <c r="C883" s="17">
        <v>43686</v>
      </c>
      <c r="D883" s="7">
        <v>277500</v>
      </c>
      <c r="E883" t="s">
        <v>29</v>
      </c>
      <c r="F883" t="s">
        <v>30</v>
      </c>
      <c r="G883" s="7">
        <v>277500</v>
      </c>
      <c r="H883" s="7">
        <v>126380</v>
      </c>
      <c r="I883" s="12">
        <f>H883/G883*100</f>
        <v>45.542342342342337</v>
      </c>
      <c r="J883" s="12">
        <f t="shared" si="13"/>
        <v>4.2374536751418788</v>
      </c>
      <c r="K883" s="7">
        <v>252754</v>
      </c>
      <c r="L883" s="7">
        <v>48152</v>
      </c>
      <c r="M883" s="7">
        <f>G883-L883</f>
        <v>229348</v>
      </c>
      <c r="N883" s="7">
        <v>127081.984375</v>
      </c>
      <c r="O883" s="22">
        <f>M883/N883</f>
        <v>1.8047247304797212</v>
      </c>
      <c r="P883" s="27">
        <v>1567</v>
      </c>
      <c r="Q883" s="32">
        <f>M883/P883</f>
        <v>146.36119974473516</v>
      </c>
      <c r="R883" s="37" t="s">
        <v>1746</v>
      </c>
      <c r="S883" s="42">
        <f>ABS(O2406-O883)*100</f>
        <v>47.033759359037973</v>
      </c>
      <c r="T883" t="s">
        <v>43</v>
      </c>
      <c r="V883" s="7">
        <v>42119</v>
      </c>
      <c r="W883" t="s">
        <v>33</v>
      </c>
      <c r="X883" s="17" t="s">
        <v>34</v>
      </c>
      <c r="Z883" t="s">
        <v>1747</v>
      </c>
      <c r="AA883">
        <v>401</v>
      </c>
      <c r="AB883">
        <v>49</v>
      </c>
    </row>
    <row r="884" spans="1:28" x14ac:dyDescent="0.25">
      <c r="A884" t="s">
        <v>1956</v>
      </c>
      <c r="B884" t="s">
        <v>1957</v>
      </c>
      <c r="C884" s="17">
        <v>43585</v>
      </c>
      <c r="D884" s="7">
        <v>250000</v>
      </c>
      <c r="E884" t="s">
        <v>29</v>
      </c>
      <c r="F884" t="s">
        <v>30</v>
      </c>
      <c r="G884" s="7">
        <v>250000</v>
      </c>
      <c r="H884" s="7">
        <v>139250</v>
      </c>
      <c r="I884" s="12">
        <f>H884/G884*100</f>
        <v>55.7</v>
      </c>
      <c r="J884" s="12">
        <f t="shared" si="13"/>
        <v>5.9202039825157868</v>
      </c>
      <c r="K884" s="7">
        <v>278506</v>
      </c>
      <c r="L884" s="7">
        <v>47625</v>
      </c>
      <c r="M884" s="7">
        <f>G884-L884</f>
        <v>202375</v>
      </c>
      <c r="N884" s="7">
        <v>143404.34375</v>
      </c>
      <c r="O884" s="22">
        <f>M884/N884</f>
        <v>1.4112194561749458</v>
      </c>
      <c r="P884" s="27">
        <v>1863</v>
      </c>
      <c r="Q884" s="32">
        <f>M884/P884</f>
        <v>108.6285560923242</v>
      </c>
      <c r="R884" s="37" t="s">
        <v>1746</v>
      </c>
      <c r="S884" s="42">
        <f>ABS(O2406-O884)*100</f>
        <v>7.6832319285604411</v>
      </c>
      <c r="T884" t="s">
        <v>43</v>
      </c>
      <c r="V884" s="7">
        <v>42119</v>
      </c>
      <c r="W884" t="s">
        <v>33</v>
      </c>
      <c r="X884" s="17" t="s">
        <v>34</v>
      </c>
      <c r="Z884" t="s">
        <v>1747</v>
      </c>
      <c r="AA884">
        <v>401</v>
      </c>
      <c r="AB884">
        <v>47</v>
      </c>
    </row>
    <row r="885" spans="1:28" x14ac:dyDescent="0.25">
      <c r="A885" t="s">
        <v>1958</v>
      </c>
      <c r="B885" t="s">
        <v>1959</v>
      </c>
      <c r="C885" s="17">
        <v>44210</v>
      </c>
      <c r="D885" s="7">
        <v>150020</v>
      </c>
      <c r="E885" t="s">
        <v>29</v>
      </c>
      <c r="F885" t="s">
        <v>30</v>
      </c>
      <c r="G885" s="7">
        <v>150020</v>
      </c>
      <c r="H885" s="7">
        <v>80210</v>
      </c>
      <c r="I885" s="12">
        <f>H885/G885*100</f>
        <v>53.466204506065864</v>
      </c>
      <c r="J885" s="12">
        <f t="shared" si="13"/>
        <v>3.6864084885816482</v>
      </c>
      <c r="K885" s="7">
        <v>160424</v>
      </c>
      <c r="L885" s="7">
        <v>26660</v>
      </c>
      <c r="M885" s="7">
        <f>G885-L885</f>
        <v>123360</v>
      </c>
      <c r="N885" s="7">
        <v>101336.3671875</v>
      </c>
      <c r="O885" s="22">
        <f>M885/N885</f>
        <v>1.2173319749241678</v>
      </c>
      <c r="P885" s="27">
        <v>1368</v>
      </c>
      <c r="Q885" s="32">
        <f>M885/P885</f>
        <v>90.175438596491233</v>
      </c>
      <c r="R885" s="37" t="s">
        <v>1960</v>
      </c>
      <c r="S885" s="42">
        <f>ABS(O2406-O885)*100</f>
        <v>11.705516196517362</v>
      </c>
      <c r="T885" t="s">
        <v>169</v>
      </c>
      <c r="V885" s="7">
        <v>25000</v>
      </c>
      <c r="W885" t="s">
        <v>33</v>
      </c>
      <c r="X885" s="17" t="s">
        <v>34</v>
      </c>
      <c r="Z885" t="s">
        <v>152</v>
      </c>
      <c r="AA885">
        <v>407</v>
      </c>
      <c r="AB885">
        <v>49</v>
      </c>
    </row>
    <row r="886" spans="1:28" x14ac:dyDescent="0.25">
      <c r="A886" t="s">
        <v>1961</v>
      </c>
      <c r="B886" t="s">
        <v>1962</v>
      </c>
      <c r="C886" s="17">
        <v>43847</v>
      </c>
      <c r="D886" s="7">
        <v>143000</v>
      </c>
      <c r="E886" t="s">
        <v>29</v>
      </c>
      <c r="F886" t="s">
        <v>30</v>
      </c>
      <c r="G886" s="7">
        <v>143000</v>
      </c>
      <c r="H886" s="7">
        <v>71330</v>
      </c>
      <c r="I886" s="12">
        <f>H886/G886*100</f>
        <v>49.88111888111888</v>
      </c>
      <c r="J886" s="12">
        <f t="shared" si="13"/>
        <v>0.10132286363466392</v>
      </c>
      <c r="K886" s="7">
        <v>142665</v>
      </c>
      <c r="L886" s="7">
        <v>26609</v>
      </c>
      <c r="M886" s="7">
        <f>G886-L886</f>
        <v>116391</v>
      </c>
      <c r="N886" s="7">
        <v>87921.2109375</v>
      </c>
      <c r="O886" s="22">
        <f>M886/N886</f>
        <v>1.3238102473672495</v>
      </c>
      <c r="P886" s="27">
        <v>1254</v>
      </c>
      <c r="Q886" s="32">
        <f>M886/P886</f>
        <v>92.815789473684205</v>
      </c>
      <c r="R886" s="37" t="s">
        <v>1960</v>
      </c>
      <c r="S886" s="42">
        <f>ABS(O2406-O886)*100</f>
        <v>1.0576889522091903</v>
      </c>
      <c r="T886" t="s">
        <v>169</v>
      </c>
      <c r="V886" s="7">
        <v>25000</v>
      </c>
      <c r="W886" t="s">
        <v>33</v>
      </c>
      <c r="X886" s="17" t="s">
        <v>34</v>
      </c>
      <c r="Z886" t="s">
        <v>152</v>
      </c>
      <c r="AA886">
        <v>407</v>
      </c>
      <c r="AB886">
        <v>49</v>
      </c>
    </row>
    <row r="887" spans="1:28" x14ac:dyDescent="0.25">
      <c r="A887" t="s">
        <v>1963</v>
      </c>
      <c r="B887" t="s">
        <v>1964</v>
      </c>
      <c r="C887" s="17">
        <v>44005</v>
      </c>
      <c r="D887" s="7">
        <v>140300</v>
      </c>
      <c r="E887" t="s">
        <v>29</v>
      </c>
      <c r="F887" t="s">
        <v>30</v>
      </c>
      <c r="G887" s="7">
        <v>140300</v>
      </c>
      <c r="H887" s="7">
        <v>70940</v>
      </c>
      <c r="I887" s="12">
        <f>H887/G887*100</f>
        <v>50.563079116179608</v>
      </c>
      <c r="J887" s="12">
        <f t="shared" si="13"/>
        <v>0.78328309869539225</v>
      </c>
      <c r="K887" s="7">
        <v>141873</v>
      </c>
      <c r="L887" s="7">
        <v>26634</v>
      </c>
      <c r="M887" s="7">
        <f>G887-L887</f>
        <v>113666</v>
      </c>
      <c r="N887" s="7">
        <v>87302.2734375</v>
      </c>
      <c r="O887" s="22">
        <f>M887/N887</f>
        <v>1.3019821308705539</v>
      </c>
      <c r="P887" s="27">
        <v>1200</v>
      </c>
      <c r="Q887" s="32">
        <f>M887/P887</f>
        <v>94.721666666666664</v>
      </c>
      <c r="R887" s="37" t="s">
        <v>1960</v>
      </c>
      <c r="S887" s="42">
        <f>ABS(O2406-O887)*100</f>
        <v>3.2405006018787486</v>
      </c>
      <c r="T887" t="s">
        <v>169</v>
      </c>
      <c r="V887" s="7">
        <v>25000</v>
      </c>
      <c r="W887" t="s">
        <v>33</v>
      </c>
      <c r="X887" s="17" t="s">
        <v>34</v>
      </c>
      <c r="Z887" t="s">
        <v>152</v>
      </c>
      <c r="AA887">
        <v>407</v>
      </c>
      <c r="AB887">
        <v>49</v>
      </c>
    </row>
    <row r="888" spans="1:28" x14ac:dyDescent="0.25">
      <c r="A888" t="s">
        <v>1965</v>
      </c>
      <c r="B888" t="s">
        <v>1966</v>
      </c>
      <c r="C888" s="17">
        <v>44091</v>
      </c>
      <c r="D888" s="7">
        <v>140000</v>
      </c>
      <c r="E888" t="s">
        <v>29</v>
      </c>
      <c r="F888" t="s">
        <v>30</v>
      </c>
      <c r="G888" s="7">
        <v>140000</v>
      </c>
      <c r="H888" s="7">
        <v>67550</v>
      </c>
      <c r="I888" s="12">
        <f>H888/G888*100</f>
        <v>48.25</v>
      </c>
      <c r="J888" s="12">
        <f t="shared" si="13"/>
        <v>1.529796017484216</v>
      </c>
      <c r="K888" s="7">
        <v>135100</v>
      </c>
      <c r="L888" s="7">
        <v>26634</v>
      </c>
      <c r="M888" s="7">
        <f>G888-L888</f>
        <v>113366</v>
      </c>
      <c r="N888" s="7">
        <v>82171.2109375</v>
      </c>
      <c r="O888" s="22">
        <f>M888/N888</f>
        <v>1.3796316094967491</v>
      </c>
      <c r="P888" s="27">
        <v>1200</v>
      </c>
      <c r="Q888" s="32">
        <f>M888/P888</f>
        <v>94.471666666666664</v>
      </c>
      <c r="R888" s="37" t="s">
        <v>1960</v>
      </c>
      <c r="S888" s="42">
        <f>ABS(O2406-O888)*100</f>
        <v>4.5244472607407715</v>
      </c>
      <c r="T888" t="s">
        <v>169</v>
      </c>
      <c r="V888" s="7">
        <v>25000</v>
      </c>
      <c r="W888" t="s">
        <v>33</v>
      </c>
      <c r="X888" s="17" t="s">
        <v>34</v>
      </c>
      <c r="Z888" t="s">
        <v>152</v>
      </c>
      <c r="AA888">
        <v>407</v>
      </c>
      <c r="AB888">
        <v>49</v>
      </c>
    </row>
    <row r="889" spans="1:28" x14ac:dyDescent="0.25">
      <c r="A889" t="s">
        <v>1967</v>
      </c>
      <c r="B889" t="s">
        <v>1968</v>
      </c>
      <c r="C889" s="17">
        <v>44168</v>
      </c>
      <c r="D889" s="7">
        <v>145007</v>
      </c>
      <c r="E889" t="s">
        <v>29</v>
      </c>
      <c r="F889" t="s">
        <v>30</v>
      </c>
      <c r="G889" s="7">
        <v>145007</v>
      </c>
      <c r="H889" s="7">
        <v>68790</v>
      </c>
      <c r="I889" s="12">
        <f>H889/G889*100</f>
        <v>47.439089147420468</v>
      </c>
      <c r="J889" s="12">
        <f t="shared" si="13"/>
        <v>2.3407068700637481</v>
      </c>
      <c r="K889" s="7">
        <v>137588</v>
      </c>
      <c r="L889" s="7">
        <v>26634</v>
      </c>
      <c r="M889" s="7">
        <f>G889-L889</f>
        <v>118373</v>
      </c>
      <c r="N889" s="7">
        <v>84056.0625</v>
      </c>
      <c r="O889" s="22">
        <f>M889/N889</f>
        <v>1.4082624914770425</v>
      </c>
      <c r="P889" s="27">
        <v>1200</v>
      </c>
      <c r="Q889" s="32">
        <f>M889/P889</f>
        <v>98.644166666666663</v>
      </c>
      <c r="R889" s="37" t="s">
        <v>1960</v>
      </c>
      <c r="S889" s="42">
        <f>ABS(O2406-O889)*100</f>
        <v>7.3875354587701114</v>
      </c>
      <c r="T889" t="s">
        <v>169</v>
      </c>
      <c r="V889" s="7">
        <v>25000</v>
      </c>
      <c r="W889" t="s">
        <v>33</v>
      </c>
      <c r="X889" s="17" t="s">
        <v>34</v>
      </c>
      <c r="Z889" t="s">
        <v>152</v>
      </c>
      <c r="AA889">
        <v>407</v>
      </c>
      <c r="AB889">
        <v>49</v>
      </c>
    </row>
    <row r="890" spans="1:28" x14ac:dyDescent="0.25">
      <c r="A890" t="s">
        <v>1969</v>
      </c>
      <c r="B890" t="s">
        <v>1970</v>
      </c>
      <c r="C890" s="17">
        <v>43874</v>
      </c>
      <c r="D890" s="7">
        <v>428000</v>
      </c>
      <c r="E890" t="s">
        <v>29</v>
      </c>
      <c r="F890" t="s">
        <v>30</v>
      </c>
      <c r="G890" s="7">
        <v>428000</v>
      </c>
      <c r="H890" s="7">
        <v>255470</v>
      </c>
      <c r="I890" s="12">
        <f>H890/G890*100</f>
        <v>59.689252336448597</v>
      </c>
      <c r="J890" s="12">
        <f t="shared" si="13"/>
        <v>9.9094563189643807</v>
      </c>
      <c r="K890" s="7">
        <v>510944</v>
      </c>
      <c r="L890" s="7">
        <v>70701</v>
      </c>
      <c r="M890" s="7">
        <f>G890-L890</f>
        <v>357299</v>
      </c>
      <c r="N890" s="7">
        <v>360854.90625</v>
      </c>
      <c r="O890" s="22">
        <f>M890/N890</f>
        <v>0.99014588359916478</v>
      </c>
      <c r="P890" s="27">
        <v>3226</v>
      </c>
      <c r="Q890" s="32">
        <f>M890/P890</f>
        <v>110.75604463732176</v>
      </c>
      <c r="R890" s="37" t="s">
        <v>1971</v>
      </c>
      <c r="S890" s="42">
        <f>ABS(O2406-O890)*100</f>
        <v>34.424125329017663</v>
      </c>
      <c r="T890" t="s">
        <v>371</v>
      </c>
      <c r="V890" s="7">
        <v>45000</v>
      </c>
      <c r="W890" t="s">
        <v>33</v>
      </c>
      <c r="X890" s="17" t="s">
        <v>34</v>
      </c>
      <c r="Z890" t="s">
        <v>1972</v>
      </c>
      <c r="AA890">
        <v>401</v>
      </c>
      <c r="AB890">
        <v>65</v>
      </c>
    </row>
    <row r="891" spans="1:28" x14ac:dyDescent="0.25">
      <c r="A891" t="s">
        <v>1973</v>
      </c>
      <c r="B891" t="s">
        <v>1974</v>
      </c>
      <c r="C891" s="17">
        <v>43732</v>
      </c>
      <c r="D891" s="7">
        <v>260000</v>
      </c>
      <c r="E891" t="s">
        <v>29</v>
      </c>
      <c r="F891" t="s">
        <v>30</v>
      </c>
      <c r="G891" s="7">
        <v>260000</v>
      </c>
      <c r="H891" s="7">
        <v>110890</v>
      </c>
      <c r="I891" s="12">
        <f>H891/G891*100</f>
        <v>42.65</v>
      </c>
      <c r="J891" s="12">
        <f t="shared" si="13"/>
        <v>7.1297960174842174</v>
      </c>
      <c r="K891" s="7">
        <v>221776</v>
      </c>
      <c r="L891" s="7">
        <v>48790</v>
      </c>
      <c r="M891" s="7">
        <f>G891-L891</f>
        <v>211210</v>
      </c>
      <c r="N891" s="7">
        <v>93003.2265625</v>
      </c>
      <c r="O891" s="22">
        <f>M891/N891</f>
        <v>2.270996478364788</v>
      </c>
      <c r="P891" s="27">
        <v>1659</v>
      </c>
      <c r="Q891" s="32">
        <f>M891/P891</f>
        <v>127.31163351416517</v>
      </c>
      <c r="R891" s="37" t="s">
        <v>1975</v>
      </c>
      <c r="S891" s="42">
        <f>ABS(O2406-O891)*100</f>
        <v>93.660934147544666</v>
      </c>
      <c r="T891" t="s">
        <v>492</v>
      </c>
      <c r="V891" s="7">
        <v>45000</v>
      </c>
      <c r="W891" t="s">
        <v>33</v>
      </c>
      <c r="X891" s="17" t="s">
        <v>34</v>
      </c>
      <c r="Z891" t="s">
        <v>1976</v>
      </c>
      <c r="AA891">
        <v>401</v>
      </c>
      <c r="AB891">
        <v>45</v>
      </c>
    </row>
    <row r="892" spans="1:28" x14ac:dyDescent="0.25">
      <c r="A892" t="s">
        <v>1977</v>
      </c>
      <c r="B892" t="s">
        <v>1978</v>
      </c>
      <c r="C892" s="17">
        <v>43910</v>
      </c>
      <c r="D892" s="7">
        <v>239500</v>
      </c>
      <c r="E892" t="s">
        <v>29</v>
      </c>
      <c r="F892" t="s">
        <v>30</v>
      </c>
      <c r="G892" s="7">
        <v>239500</v>
      </c>
      <c r="H892" s="7">
        <v>142450</v>
      </c>
      <c r="I892" s="12">
        <f>H892/G892*100</f>
        <v>59.478079331941544</v>
      </c>
      <c r="J892" s="12">
        <f t="shared" si="13"/>
        <v>9.6982833144573277</v>
      </c>
      <c r="K892" s="7">
        <v>284892</v>
      </c>
      <c r="L892" s="7">
        <v>56938</v>
      </c>
      <c r="M892" s="7">
        <f>G892-L892</f>
        <v>182562</v>
      </c>
      <c r="N892" s="7">
        <v>122555.9140625</v>
      </c>
      <c r="O892" s="22">
        <f>M892/N892</f>
        <v>1.489622115721797</v>
      </c>
      <c r="P892" s="27">
        <v>2264</v>
      </c>
      <c r="Q892" s="32">
        <f>M892/P892</f>
        <v>80.636925795053003</v>
      </c>
      <c r="R892" s="37" t="s">
        <v>1975</v>
      </c>
      <c r="S892" s="42">
        <f>ABS(O2406-O892)*100</f>
        <v>15.523497883245563</v>
      </c>
      <c r="T892" t="s">
        <v>492</v>
      </c>
      <c r="V892" s="7">
        <v>45000</v>
      </c>
      <c r="W892" t="s">
        <v>33</v>
      </c>
      <c r="X892" s="17" t="s">
        <v>34</v>
      </c>
      <c r="Z892" t="s">
        <v>1976</v>
      </c>
      <c r="AA892">
        <v>401</v>
      </c>
      <c r="AB892">
        <v>45</v>
      </c>
    </row>
    <row r="893" spans="1:28" x14ac:dyDescent="0.25">
      <c r="A893" t="s">
        <v>1979</v>
      </c>
      <c r="B893" t="s">
        <v>1980</v>
      </c>
      <c r="C893" s="17">
        <v>43788</v>
      </c>
      <c r="D893" s="7">
        <v>158000</v>
      </c>
      <c r="E893" t="s">
        <v>1301</v>
      </c>
      <c r="F893" t="s">
        <v>30</v>
      </c>
      <c r="G893" s="7">
        <v>158000</v>
      </c>
      <c r="H893" s="7">
        <v>81050</v>
      </c>
      <c r="I893" s="12">
        <f>H893/G893*100</f>
        <v>51.297468354430379</v>
      </c>
      <c r="J893" s="12">
        <f t="shared" si="13"/>
        <v>1.5176723369461627</v>
      </c>
      <c r="K893" s="7">
        <v>162092</v>
      </c>
      <c r="L893" s="7">
        <v>32500</v>
      </c>
      <c r="M893" s="7">
        <f>G893-L893</f>
        <v>125500</v>
      </c>
      <c r="N893" s="7">
        <v>118891.7421875</v>
      </c>
      <c r="O893" s="22">
        <f>M893/N893</f>
        <v>1.055582142972372</v>
      </c>
      <c r="P893" s="27">
        <v>1146</v>
      </c>
      <c r="Q893" s="32">
        <f>M893/P893</f>
        <v>109.51134380453752</v>
      </c>
      <c r="R893" s="37" t="s">
        <v>1981</v>
      </c>
      <c r="S893" s="42">
        <f>ABS(O2406-O893)*100</f>
        <v>27.880499391696944</v>
      </c>
      <c r="T893" t="s">
        <v>79</v>
      </c>
      <c r="V893" s="7">
        <v>32500</v>
      </c>
      <c r="W893" t="s">
        <v>33</v>
      </c>
      <c r="X893" s="17" t="s">
        <v>34</v>
      </c>
      <c r="Z893" t="s">
        <v>274</v>
      </c>
      <c r="AA893">
        <v>407</v>
      </c>
      <c r="AB893">
        <v>78</v>
      </c>
    </row>
    <row r="894" spans="1:28" x14ac:dyDescent="0.25">
      <c r="A894" t="s">
        <v>1982</v>
      </c>
      <c r="B894" t="s">
        <v>1983</v>
      </c>
      <c r="C894" s="17">
        <v>44243</v>
      </c>
      <c r="D894" s="7">
        <v>222000</v>
      </c>
      <c r="E894" t="s">
        <v>29</v>
      </c>
      <c r="F894" t="s">
        <v>30</v>
      </c>
      <c r="G894" s="7">
        <v>222000</v>
      </c>
      <c r="H894" s="7">
        <v>101290</v>
      </c>
      <c r="I894" s="12">
        <f>H894/G894*100</f>
        <v>45.626126126126124</v>
      </c>
      <c r="J894" s="12">
        <f t="shared" si="13"/>
        <v>4.1536698913580921</v>
      </c>
      <c r="K894" s="7">
        <v>202574</v>
      </c>
      <c r="L894" s="7">
        <v>32500</v>
      </c>
      <c r="M894" s="7">
        <f>G894-L894</f>
        <v>189500</v>
      </c>
      <c r="N894" s="7">
        <v>118932.8671875</v>
      </c>
      <c r="O894" s="22">
        <f>M894/N894</f>
        <v>1.5933358413133145</v>
      </c>
      <c r="P894" s="27">
        <v>1598</v>
      </c>
      <c r="Q894" s="32">
        <f>M894/P894</f>
        <v>118.58573216520651</v>
      </c>
      <c r="R894" s="37" t="s">
        <v>1984</v>
      </c>
      <c r="S894" s="42">
        <f>ABS(O2406-O894)*100</f>
        <v>25.894870442397313</v>
      </c>
      <c r="T894" t="s">
        <v>79</v>
      </c>
      <c r="V894" s="7">
        <v>32500</v>
      </c>
      <c r="W894" t="s">
        <v>33</v>
      </c>
      <c r="X894" s="17" t="s">
        <v>34</v>
      </c>
      <c r="Z894" t="s">
        <v>274</v>
      </c>
      <c r="AA894">
        <v>407</v>
      </c>
      <c r="AB894">
        <v>78</v>
      </c>
    </row>
    <row r="895" spans="1:28" x14ac:dyDescent="0.25">
      <c r="A895" t="s">
        <v>1985</v>
      </c>
      <c r="B895" t="s">
        <v>1986</v>
      </c>
      <c r="C895" s="17">
        <v>43557</v>
      </c>
      <c r="D895" s="7">
        <v>191000</v>
      </c>
      <c r="E895" t="s">
        <v>29</v>
      </c>
      <c r="F895" t="s">
        <v>30</v>
      </c>
      <c r="G895" s="7">
        <v>191000</v>
      </c>
      <c r="H895" s="7">
        <v>101730</v>
      </c>
      <c r="I895" s="12">
        <f>H895/G895*100</f>
        <v>53.261780104712045</v>
      </c>
      <c r="J895" s="12">
        <f t="shared" si="13"/>
        <v>3.4819840872278291</v>
      </c>
      <c r="K895" s="7">
        <v>203459</v>
      </c>
      <c r="L895" s="7">
        <v>32500</v>
      </c>
      <c r="M895" s="7">
        <f>G895-L895</f>
        <v>158500</v>
      </c>
      <c r="N895" s="7">
        <v>119551.75</v>
      </c>
      <c r="O895" s="22">
        <f>M895/N895</f>
        <v>1.3257856953160452</v>
      </c>
      <c r="P895" s="27">
        <v>1598</v>
      </c>
      <c r="Q895" s="32">
        <f>M895/P895</f>
        <v>99.186483103879851</v>
      </c>
      <c r="R895" s="37" t="s">
        <v>1984</v>
      </c>
      <c r="S895" s="42">
        <f>ABS(O2406-O895)*100</f>
        <v>0.86014415732962313</v>
      </c>
      <c r="T895" t="s">
        <v>79</v>
      </c>
      <c r="V895" s="7">
        <v>32500</v>
      </c>
      <c r="W895" t="s">
        <v>33</v>
      </c>
      <c r="X895" s="17" t="s">
        <v>34</v>
      </c>
      <c r="Z895" t="s">
        <v>274</v>
      </c>
      <c r="AA895">
        <v>407</v>
      </c>
      <c r="AB895">
        <v>78</v>
      </c>
    </row>
    <row r="896" spans="1:28" x14ac:dyDescent="0.25">
      <c r="A896" t="s">
        <v>1987</v>
      </c>
      <c r="B896" t="s">
        <v>1988</v>
      </c>
      <c r="C896" s="17">
        <v>43948</v>
      </c>
      <c r="D896" s="7">
        <v>192500</v>
      </c>
      <c r="E896" t="s">
        <v>29</v>
      </c>
      <c r="F896" t="s">
        <v>30</v>
      </c>
      <c r="G896" s="7">
        <v>192500</v>
      </c>
      <c r="H896" s="7">
        <v>101730</v>
      </c>
      <c r="I896" s="12">
        <f>H896/G896*100</f>
        <v>52.846753246753245</v>
      </c>
      <c r="J896" s="12">
        <f t="shared" si="13"/>
        <v>3.066957229269029</v>
      </c>
      <c r="K896" s="7">
        <v>203459</v>
      </c>
      <c r="L896" s="7">
        <v>32500</v>
      </c>
      <c r="M896" s="7">
        <f>G896-L896</f>
        <v>160000</v>
      </c>
      <c r="N896" s="7">
        <v>119551.75</v>
      </c>
      <c r="O896" s="22">
        <f>M896/N896</f>
        <v>1.3383325630950613</v>
      </c>
      <c r="P896" s="27">
        <v>1598</v>
      </c>
      <c r="Q896" s="32">
        <f>M896/P896</f>
        <v>100.12515644555694</v>
      </c>
      <c r="R896" s="37" t="s">
        <v>1984</v>
      </c>
      <c r="S896" s="42">
        <f>ABS(O2406-O896)*100</f>
        <v>0.39454262057199152</v>
      </c>
      <c r="T896" t="s">
        <v>79</v>
      </c>
      <c r="V896" s="7">
        <v>32500</v>
      </c>
      <c r="W896" t="s">
        <v>33</v>
      </c>
      <c r="X896" s="17" t="s">
        <v>34</v>
      </c>
      <c r="Z896" t="s">
        <v>274</v>
      </c>
      <c r="AA896">
        <v>407</v>
      </c>
      <c r="AB896">
        <v>78</v>
      </c>
    </row>
    <row r="897" spans="1:28" x14ac:dyDescent="0.25">
      <c r="A897" t="s">
        <v>1989</v>
      </c>
      <c r="B897" t="s">
        <v>1990</v>
      </c>
      <c r="C897" s="17">
        <v>44043</v>
      </c>
      <c r="D897" s="7">
        <v>215000</v>
      </c>
      <c r="E897" t="s">
        <v>29</v>
      </c>
      <c r="F897" t="s">
        <v>30</v>
      </c>
      <c r="G897" s="7">
        <v>215000</v>
      </c>
      <c r="H897" s="7">
        <v>101730</v>
      </c>
      <c r="I897" s="12">
        <f>H897/G897*100</f>
        <v>47.31627906976744</v>
      </c>
      <c r="J897" s="12">
        <f t="shared" si="13"/>
        <v>2.4635169477167764</v>
      </c>
      <c r="K897" s="7">
        <v>203459</v>
      </c>
      <c r="L897" s="7">
        <v>32500</v>
      </c>
      <c r="M897" s="7">
        <f>G897-L897</f>
        <v>182500</v>
      </c>
      <c r="N897" s="7">
        <v>119551.75</v>
      </c>
      <c r="O897" s="22">
        <f>M897/N897</f>
        <v>1.5265355797803044</v>
      </c>
      <c r="P897" s="27">
        <v>1598</v>
      </c>
      <c r="Q897" s="32">
        <f>M897/P897</f>
        <v>114.20525657071339</v>
      </c>
      <c r="R897" s="37" t="s">
        <v>1984</v>
      </c>
      <c r="S897" s="42">
        <f>ABS(O2406-O897)*100</f>
        <v>19.214844289096298</v>
      </c>
      <c r="T897" t="s">
        <v>79</v>
      </c>
      <c r="V897" s="7">
        <v>32500</v>
      </c>
      <c r="W897" t="s">
        <v>33</v>
      </c>
      <c r="X897" s="17" t="s">
        <v>34</v>
      </c>
      <c r="Z897" t="s">
        <v>274</v>
      </c>
      <c r="AA897">
        <v>407</v>
      </c>
      <c r="AB897">
        <v>78</v>
      </c>
    </row>
    <row r="898" spans="1:28" x14ac:dyDescent="0.25">
      <c r="A898" t="s">
        <v>1991</v>
      </c>
      <c r="B898" t="s">
        <v>1992</v>
      </c>
      <c r="C898" s="17">
        <v>44013</v>
      </c>
      <c r="D898" s="7">
        <v>168900</v>
      </c>
      <c r="E898" t="s">
        <v>29</v>
      </c>
      <c r="F898" t="s">
        <v>30</v>
      </c>
      <c r="G898" s="7">
        <v>168900</v>
      </c>
      <c r="H898" s="7">
        <v>81550</v>
      </c>
      <c r="I898" s="12">
        <f>H898/G898*100</f>
        <v>48.283007696862043</v>
      </c>
      <c r="J898" s="12">
        <f t="shared" si="13"/>
        <v>1.4967883206221728</v>
      </c>
      <c r="K898" s="7">
        <v>163105</v>
      </c>
      <c r="L898" s="7">
        <v>32500</v>
      </c>
      <c r="M898" s="7">
        <f>G898-L898</f>
        <v>136400</v>
      </c>
      <c r="N898" s="7">
        <v>119821.1015625</v>
      </c>
      <c r="O898" s="22">
        <f>M898/N898</f>
        <v>1.1383637624867959</v>
      </c>
      <c r="P898" s="27">
        <v>1146</v>
      </c>
      <c r="Q898" s="32">
        <f>M898/P898</f>
        <v>119.02268760907505</v>
      </c>
      <c r="R898" s="37" t="s">
        <v>1981</v>
      </c>
      <c r="S898" s="42">
        <f>ABS(O2406-O898)*100</f>
        <v>19.602337440254548</v>
      </c>
      <c r="T898" t="s">
        <v>79</v>
      </c>
      <c r="V898" s="7">
        <v>32500</v>
      </c>
      <c r="W898" t="s">
        <v>33</v>
      </c>
      <c r="X898" s="17" t="s">
        <v>34</v>
      </c>
      <c r="Z898" t="s">
        <v>274</v>
      </c>
      <c r="AA898">
        <v>407</v>
      </c>
      <c r="AB898">
        <v>78</v>
      </c>
    </row>
    <row r="899" spans="1:28" x14ac:dyDescent="0.25">
      <c r="A899" t="s">
        <v>1993</v>
      </c>
      <c r="B899" t="s">
        <v>1994</v>
      </c>
      <c r="C899" s="17">
        <v>43788</v>
      </c>
      <c r="D899" s="7">
        <v>157000</v>
      </c>
      <c r="E899" t="s">
        <v>1301</v>
      </c>
      <c r="F899" t="s">
        <v>30</v>
      </c>
      <c r="G899" s="7">
        <v>157000</v>
      </c>
      <c r="H899" s="7">
        <v>81550</v>
      </c>
      <c r="I899" s="12">
        <f>H899/G899*100</f>
        <v>51.942675159235677</v>
      </c>
      <c r="J899" s="12">
        <f t="shared" ref="J899:J962" si="14">+ABS(I899-$I$2411)</f>
        <v>2.1628791417514606</v>
      </c>
      <c r="K899" s="7">
        <v>163105</v>
      </c>
      <c r="L899" s="7">
        <v>32500</v>
      </c>
      <c r="M899" s="7">
        <f>G899-L899</f>
        <v>124500</v>
      </c>
      <c r="N899" s="7">
        <v>119821.1015625</v>
      </c>
      <c r="O899" s="22">
        <f>M899/N899</f>
        <v>1.0390490354076694</v>
      </c>
      <c r="P899" s="27">
        <v>1146</v>
      </c>
      <c r="Q899" s="32">
        <f>M899/P899</f>
        <v>108.63874345549738</v>
      </c>
      <c r="R899" s="37" t="s">
        <v>1981</v>
      </c>
      <c r="S899" s="42">
        <f>ABS(O2406-O899)*100</f>
        <v>29.533810148167206</v>
      </c>
      <c r="T899" t="s">
        <v>79</v>
      </c>
      <c r="V899" s="7">
        <v>32500</v>
      </c>
      <c r="W899" t="s">
        <v>33</v>
      </c>
      <c r="X899" s="17" t="s">
        <v>34</v>
      </c>
      <c r="Z899" t="s">
        <v>274</v>
      </c>
      <c r="AA899">
        <v>407</v>
      </c>
      <c r="AB899">
        <v>78</v>
      </c>
    </row>
    <row r="900" spans="1:28" x14ac:dyDescent="0.25">
      <c r="A900" t="s">
        <v>1995</v>
      </c>
      <c r="B900" t="s">
        <v>1996</v>
      </c>
      <c r="C900" s="17">
        <v>43735</v>
      </c>
      <c r="D900" s="7">
        <v>191500</v>
      </c>
      <c r="E900" t="s">
        <v>29</v>
      </c>
      <c r="F900" t="s">
        <v>30</v>
      </c>
      <c r="G900" s="7">
        <v>191500</v>
      </c>
      <c r="H900" s="7">
        <v>101730</v>
      </c>
      <c r="I900" s="12">
        <f>H900/G900*100</f>
        <v>53.12271540469974</v>
      </c>
      <c r="J900" s="12">
        <f t="shared" si="14"/>
        <v>3.3429193872155238</v>
      </c>
      <c r="K900" s="7">
        <v>203459</v>
      </c>
      <c r="L900" s="7">
        <v>32500</v>
      </c>
      <c r="M900" s="7">
        <f>G900-L900</f>
        <v>159000</v>
      </c>
      <c r="N900" s="7">
        <v>119551.75</v>
      </c>
      <c r="O900" s="22">
        <f>M900/N900</f>
        <v>1.3299679845757173</v>
      </c>
      <c r="P900" s="27">
        <v>1598</v>
      </c>
      <c r="Q900" s="32">
        <f>M900/P900</f>
        <v>99.499374217772214</v>
      </c>
      <c r="R900" s="37" t="s">
        <v>1984</v>
      </c>
      <c r="S900" s="42">
        <f>ABS(O2406-O900)*100</f>
        <v>0.44191523136241084</v>
      </c>
      <c r="T900" t="s">
        <v>79</v>
      </c>
      <c r="V900" s="7">
        <v>32500</v>
      </c>
      <c r="W900" t="s">
        <v>33</v>
      </c>
      <c r="X900" s="17" t="s">
        <v>34</v>
      </c>
      <c r="Z900" t="s">
        <v>274</v>
      </c>
      <c r="AA900">
        <v>407</v>
      </c>
      <c r="AB900">
        <v>78</v>
      </c>
    </row>
    <row r="901" spans="1:28" x14ac:dyDescent="0.25">
      <c r="A901" t="s">
        <v>1997</v>
      </c>
      <c r="B901" t="s">
        <v>1998</v>
      </c>
      <c r="C901" s="17">
        <v>43557</v>
      </c>
      <c r="D901" s="7">
        <v>170000</v>
      </c>
      <c r="E901" t="s">
        <v>29</v>
      </c>
      <c r="F901" t="s">
        <v>30</v>
      </c>
      <c r="G901" s="7">
        <v>170000</v>
      </c>
      <c r="H901" s="7">
        <v>81550</v>
      </c>
      <c r="I901" s="12">
        <f>H901/G901*100</f>
        <v>47.970588235294123</v>
      </c>
      <c r="J901" s="12">
        <f t="shared" si="14"/>
        <v>1.8092077821900929</v>
      </c>
      <c r="K901" s="7">
        <v>163105</v>
      </c>
      <c r="L901" s="7">
        <v>32500</v>
      </c>
      <c r="M901" s="7">
        <f>G901-L901</f>
        <v>137500</v>
      </c>
      <c r="N901" s="7">
        <v>119821.1015625</v>
      </c>
      <c r="O901" s="22">
        <f>M901/N901</f>
        <v>1.1475441154100765</v>
      </c>
      <c r="P901" s="27">
        <v>1146</v>
      </c>
      <c r="Q901" s="32">
        <f>M901/P901</f>
        <v>119.9825479930192</v>
      </c>
      <c r="R901" s="37" t="s">
        <v>1981</v>
      </c>
      <c r="S901" s="42">
        <f>ABS(O2406-O901)*100</f>
        <v>18.684302147926491</v>
      </c>
      <c r="T901" t="s">
        <v>79</v>
      </c>
      <c r="V901" s="7">
        <v>32500</v>
      </c>
      <c r="W901" t="s">
        <v>33</v>
      </c>
      <c r="X901" s="17" t="s">
        <v>34</v>
      </c>
      <c r="Z901" t="s">
        <v>274</v>
      </c>
      <c r="AA901">
        <v>407</v>
      </c>
      <c r="AB901">
        <v>78</v>
      </c>
    </row>
    <row r="902" spans="1:28" x14ac:dyDescent="0.25">
      <c r="A902" t="s">
        <v>1999</v>
      </c>
      <c r="B902" t="s">
        <v>2000</v>
      </c>
      <c r="C902" s="17">
        <v>43700</v>
      </c>
      <c r="D902" s="7">
        <v>169000</v>
      </c>
      <c r="E902" t="s">
        <v>29</v>
      </c>
      <c r="F902" t="s">
        <v>30</v>
      </c>
      <c r="G902" s="7">
        <v>169000</v>
      </c>
      <c r="H902" s="7">
        <v>81390</v>
      </c>
      <c r="I902" s="12">
        <f>H902/G902*100</f>
        <v>48.159763313609467</v>
      </c>
      <c r="J902" s="12">
        <f t="shared" si="14"/>
        <v>1.6200327038747488</v>
      </c>
      <c r="K902" s="7">
        <v>162776</v>
      </c>
      <c r="L902" s="7">
        <v>32500</v>
      </c>
      <c r="M902" s="7">
        <f>G902-L902</f>
        <v>136500</v>
      </c>
      <c r="N902" s="7">
        <v>119519.265625</v>
      </c>
      <c r="O902" s="22">
        <f>M902/N902</f>
        <v>1.1420752904245433</v>
      </c>
      <c r="P902" s="27">
        <v>1146</v>
      </c>
      <c r="Q902" s="32">
        <f>M902/P902</f>
        <v>119.10994764397905</v>
      </c>
      <c r="R902" s="37" t="s">
        <v>1981</v>
      </c>
      <c r="S902" s="42">
        <f>ABS(O2406-O902)*100</f>
        <v>19.231184646479814</v>
      </c>
      <c r="T902" t="s">
        <v>79</v>
      </c>
      <c r="V902" s="7">
        <v>32500</v>
      </c>
      <c r="W902" t="s">
        <v>33</v>
      </c>
      <c r="X902" s="17" t="s">
        <v>34</v>
      </c>
      <c r="Z902" t="s">
        <v>274</v>
      </c>
      <c r="AA902">
        <v>407</v>
      </c>
      <c r="AB902">
        <v>78</v>
      </c>
    </row>
    <row r="903" spans="1:28" x14ac:dyDescent="0.25">
      <c r="A903" t="s">
        <v>2001</v>
      </c>
      <c r="B903" t="s">
        <v>2002</v>
      </c>
      <c r="C903" s="17">
        <v>44158</v>
      </c>
      <c r="D903" s="7">
        <v>205000</v>
      </c>
      <c r="E903" t="s">
        <v>29</v>
      </c>
      <c r="F903" t="s">
        <v>30</v>
      </c>
      <c r="G903" s="7">
        <v>205000</v>
      </c>
      <c r="H903" s="7">
        <v>101950</v>
      </c>
      <c r="I903" s="12">
        <f>H903/G903*100</f>
        <v>49.731707317073173</v>
      </c>
      <c r="J903" s="12">
        <f t="shared" si="14"/>
        <v>4.8088700411042851E-2</v>
      </c>
      <c r="K903" s="7">
        <v>203891</v>
      </c>
      <c r="L903" s="7">
        <v>32500</v>
      </c>
      <c r="M903" s="7">
        <f>G903-L903</f>
        <v>172500</v>
      </c>
      <c r="N903" s="7">
        <v>119853.84375</v>
      </c>
      <c r="O903" s="22">
        <f>M903/N903</f>
        <v>1.4392529651348791</v>
      </c>
      <c r="P903" s="27">
        <v>1598</v>
      </c>
      <c r="Q903" s="32">
        <f>M903/P903</f>
        <v>107.94743429286608</v>
      </c>
      <c r="R903" s="37" t="s">
        <v>1984</v>
      </c>
      <c r="S903" s="42">
        <f>ABS(O2406-O903)*100</f>
        <v>10.48658282455377</v>
      </c>
      <c r="T903" t="s">
        <v>79</v>
      </c>
      <c r="V903" s="7">
        <v>32500</v>
      </c>
      <c r="W903" t="s">
        <v>33</v>
      </c>
      <c r="X903" s="17" t="s">
        <v>34</v>
      </c>
      <c r="Z903" t="s">
        <v>274</v>
      </c>
      <c r="AA903">
        <v>407</v>
      </c>
      <c r="AB903">
        <v>78</v>
      </c>
    </row>
    <row r="904" spans="1:28" x14ac:dyDescent="0.25">
      <c r="A904" t="s">
        <v>2003</v>
      </c>
      <c r="B904" t="s">
        <v>2004</v>
      </c>
      <c r="C904" s="17">
        <v>43756</v>
      </c>
      <c r="D904" s="7">
        <v>165000</v>
      </c>
      <c r="E904" t="s">
        <v>29</v>
      </c>
      <c r="F904" t="s">
        <v>30</v>
      </c>
      <c r="G904" s="7">
        <v>165000</v>
      </c>
      <c r="H904" s="7">
        <v>81550</v>
      </c>
      <c r="I904" s="12">
        <f>H904/G904*100</f>
        <v>49.424242424242429</v>
      </c>
      <c r="J904" s="12">
        <f t="shared" si="14"/>
        <v>0.35555359324178681</v>
      </c>
      <c r="K904" s="7">
        <v>163105</v>
      </c>
      <c r="L904" s="7">
        <v>32500</v>
      </c>
      <c r="M904" s="7">
        <f>G904-L904</f>
        <v>132500</v>
      </c>
      <c r="N904" s="7">
        <v>119821.1015625</v>
      </c>
      <c r="O904" s="22">
        <f>M904/N904</f>
        <v>1.1058152384860738</v>
      </c>
      <c r="P904" s="27">
        <v>1146</v>
      </c>
      <c r="Q904" s="32">
        <f>M904/P904</f>
        <v>115.6195462478185</v>
      </c>
      <c r="R904" s="37" t="s">
        <v>1981</v>
      </c>
      <c r="S904" s="42">
        <f>ABS(O2406-O904)*100</f>
        <v>22.857189840326765</v>
      </c>
      <c r="T904" t="s">
        <v>79</v>
      </c>
      <c r="V904" s="7">
        <v>32500</v>
      </c>
      <c r="W904" t="s">
        <v>33</v>
      </c>
      <c r="X904" s="17" t="s">
        <v>34</v>
      </c>
      <c r="Z904" t="s">
        <v>274</v>
      </c>
      <c r="AA904">
        <v>407</v>
      </c>
      <c r="AB904">
        <v>78</v>
      </c>
    </row>
    <row r="905" spans="1:28" x14ac:dyDescent="0.25">
      <c r="A905" t="s">
        <v>2005</v>
      </c>
      <c r="B905" t="s">
        <v>2006</v>
      </c>
      <c r="C905" s="17">
        <v>43738</v>
      </c>
      <c r="D905" s="7">
        <v>169900</v>
      </c>
      <c r="E905" t="s">
        <v>29</v>
      </c>
      <c r="F905" t="s">
        <v>30</v>
      </c>
      <c r="G905" s="7">
        <v>169900</v>
      </c>
      <c r="H905" s="7">
        <v>81390</v>
      </c>
      <c r="I905" s="12">
        <f>H905/G905*100</f>
        <v>47.904649793996469</v>
      </c>
      <c r="J905" s="12">
        <f t="shared" si="14"/>
        <v>1.8751462234877465</v>
      </c>
      <c r="K905" s="7">
        <v>162776</v>
      </c>
      <c r="L905" s="7">
        <v>32500</v>
      </c>
      <c r="M905" s="7">
        <f>G905-L905</f>
        <v>137400</v>
      </c>
      <c r="N905" s="7">
        <v>119519.265625</v>
      </c>
      <c r="O905" s="22">
        <f>M905/N905</f>
        <v>1.1496054571745951</v>
      </c>
      <c r="P905" s="27">
        <v>1146</v>
      </c>
      <c r="Q905" s="32">
        <f>M905/P905</f>
        <v>119.89528795811518</v>
      </c>
      <c r="R905" s="37" t="s">
        <v>1981</v>
      </c>
      <c r="S905" s="42">
        <f>ABS(O2406-O905)*100</f>
        <v>18.478167971474633</v>
      </c>
      <c r="T905" t="s">
        <v>79</v>
      </c>
      <c r="V905" s="7">
        <v>32500</v>
      </c>
      <c r="W905" t="s">
        <v>33</v>
      </c>
      <c r="X905" s="17" t="s">
        <v>34</v>
      </c>
      <c r="Z905" t="s">
        <v>274</v>
      </c>
      <c r="AA905">
        <v>407</v>
      </c>
      <c r="AB905">
        <v>78</v>
      </c>
    </row>
    <row r="906" spans="1:28" x14ac:dyDescent="0.25">
      <c r="A906" t="s">
        <v>2007</v>
      </c>
      <c r="B906" t="s">
        <v>2008</v>
      </c>
      <c r="C906" s="17">
        <v>44025</v>
      </c>
      <c r="D906" s="7">
        <v>154000</v>
      </c>
      <c r="E906" t="s">
        <v>29</v>
      </c>
      <c r="F906" t="s">
        <v>30</v>
      </c>
      <c r="G906" s="7">
        <v>154000</v>
      </c>
      <c r="H906" s="7">
        <v>81390</v>
      </c>
      <c r="I906" s="12">
        <f>H906/G906*100</f>
        <v>52.850649350649348</v>
      </c>
      <c r="J906" s="12">
        <f t="shared" si="14"/>
        <v>3.0708533331651324</v>
      </c>
      <c r="K906" s="7">
        <v>162776</v>
      </c>
      <c r="L906" s="7">
        <v>32500</v>
      </c>
      <c r="M906" s="7">
        <f>G906-L906</f>
        <v>121500</v>
      </c>
      <c r="N906" s="7">
        <v>119519.265625</v>
      </c>
      <c r="O906" s="22">
        <f>M906/N906</f>
        <v>1.016572511257011</v>
      </c>
      <c r="P906" s="27">
        <v>1146</v>
      </c>
      <c r="Q906" s="32">
        <f>M906/P906</f>
        <v>106.02094240837697</v>
      </c>
      <c r="R906" s="37" t="s">
        <v>1981</v>
      </c>
      <c r="S906" s="42">
        <f>ABS(O2406-O906)*100</f>
        <v>31.781462563233042</v>
      </c>
      <c r="T906" t="s">
        <v>79</v>
      </c>
      <c r="V906" s="7">
        <v>32500</v>
      </c>
      <c r="W906" t="s">
        <v>33</v>
      </c>
      <c r="X906" s="17" t="s">
        <v>34</v>
      </c>
      <c r="Z906" t="s">
        <v>274</v>
      </c>
      <c r="AA906">
        <v>407</v>
      </c>
      <c r="AB906">
        <v>78</v>
      </c>
    </row>
    <row r="907" spans="1:28" x14ac:dyDescent="0.25">
      <c r="A907" t="s">
        <v>2009</v>
      </c>
      <c r="B907" t="s">
        <v>2010</v>
      </c>
      <c r="C907" s="17">
        <v>43753</v>
      </c>
      <c r="D907" s="7">
        <v>212000</v>
      </c>
      <c r="E907" t="s">
        <v>29</v>
      </c>
      <c r="F907" t="s">
        <v>30</v>
      </c>
      <c r="G907" s="7">
        <v>212000</v>
      </c>
      <c r="H907" s="7">
        <v>101730</v>
      </c>
      <c r="I907" s="12">
        <f>H907/G907*100</f>
        <v>47.985849056603776</v>
      </c>
      <c r="J907" s="12">
        <f t="shared" si="14"/>
        <v>1.7939469608804401</v>
      </c>
      <c r="K907" s="7">
        <v>203459</v>
      </c>
      <c r="L907" s="7">
        <v>32500</v>
      </c>
      <c r="M907" s="7">
        <f>G907-L907</f>
        <v>179500</v>
      </c>
      <c r="N907" s="7">
        <v>119551.75</v>
      </c>
      <c r="O907" s="22">
        <f>M907/N907</f>
        <v>1.5014418442222719</v>
      </c>
      <c r="P907" s="27">
        <v>1598</v>
      </c>
      <c r="Q907" s="32">
        <f>M907/P907</f>
        <v>112.3279098873592</v>
      </c>
      <c r="R907" s="37" t="s">
        <v>1984</v>
      </c>
      <c r="S907" s="42">
        <f>ABS(O2406-O907)*100</f>
        <v>16.705470733293048</v>
      </c>
      <c r="T907" t="s">
        <v>79</v>
      </c>
      <c r="V907" s="7">
        <v>32500</v>
      </c>
      <c r="W907" t="s">
        <v>33</v>
      </c>
      <c r="X907" s="17" t="s">
        <v>34</v>
      </c>
      <c r="Z907" t="s">
        <v>274</v>
      </c>
      <c r="AA907">
        <v>407</v>
      </c>
      <c r="AB907">
        <v>78</v>
      </c>
    </row>
    <row r="908" spans="1:28" x14ac:dyDescent="0.25">
      <c r="A908" t="s">
        <v>2011</v>
      </c>
      <c r="B908" t="s">
        <v>2012</v>
      </c>
      <c r="C908" s="17">
        <v>44159</v>
      </c>
      <c r="D908" s="7">
        <v>197500</v>
      </c>
      <c r="E908" t="s">
        <v>29</v>
      </c>
      <c r="F908" t="s">
        <v>30</v>
      </c>
      <c r="G908" s="7">
        <v>197500</v>
      </c>
      <c r="H908" s="7">
        <v>96720</v>
      </c>
      <c r="I908" s="12">
        <f>H908/G908*100</f>
        <v>48.972151898734175</v>
      </c>
      <c r="J908" s="12">
        <f t="shared" si="14"/>
        <v>0.80764411875004072</v>
      </c>
      <c r="K908" s="7">
        <v>193437</v>
      </c>
      <c r="L908" s="7">
        <v>48018</v>
      </c>
      <c r="M908" s="7">
        <f>G908-L908</f>
        <v>149482</v>
      </c>
      <c r="N908" s="7">
        <v>78182.2578125</v>
      </c>
      <c r="O908" s="22">
        <f>M908/N908</f>
        <v>1.9119683184194305</v>
      </c>
      <c r="P908" s="27">
        <v>1111</v>
      </c>
      <c r="Q908" s="32">
        <f>M908/P908</f>
        <v>134.54725472547256</v>
      </c>
      <c r="R908" s="37" t="s">
        <v>1975</v>
      </c>
      <c r="S908" s="42">
        <f>ABS(O2406-O908)*100</f>
        <v>57.758118153008908</v>
      </c>
      <c r="T908" t="s">
        <v>43</v>
      </c>
      <c r="V908" s="7">
        <v>45000</v>
      </c>
      <c r="W908" t="s">
        <v>33</v>
      </c>
      <c r="X908" s="17" t="s">
        <v>34</v>
      </c>
      <c r="Z908" t="s">
        <v>1976</v>
      </c>
      <c r="AA908">
        <v>401</v>
      </c>
      <c r="AB908">
        <v>48</v>
      </c>
    </row>
    <row r="909" spans="1:28" x14ac:dyDescent="0.25">
      <c r="A909" t="s">
        <v>2013</v>
      </c>
      <c r="B909" t="s">
        <v>2014</v>
      </c>
      <c r="C909" s="17">
        <v>44118</v>
      </c>
      <c r="D909" s="7">
        <v>321000</v>
      </c>
      <c r="E909" t="s">
        <v>29</v>
      </c>
      <c r="F909" t="s">
        <v>30</v>
      </c>
      <c r="G909" s="7">
        <v>321000</v>
      </c>
      <c r="H909" s="7">
        <v>149830</v>
      </c>
      <c r="I909" s="12">
        <f>H909/G909*100</f>
        <v>46.676012461059187</v>
      </c>
      <c r="J909" s="12">
        <f t="shared" si="14"/>
        <v>3.1037835564250287</v>
      </c>
      <c r="K909" s="7">
        <v>299666</v>
      </c>
      <c r="L909" s="7">
        <v>41358</v>
      </c>
      <c r="M909" s="7">
        <f>G909-L909</f>
        <v>279642</v>
      </c>
      <c r="N909" s="7">
        <v>197181.671875</v>
      </c>
      <c r="O909" s="22">
        <f>M909/N909</f>
        <v>1.418194689906445</v>
      </c>
      <c r="P909" s="27">
        <v>3249</v>
      </c>
      <c r="Q909" s="32">
        <f>M909/P909</f>
        <v>86.070175438596493</v>
      </c>
      <c r="R909" s="37" t="s">
        <v>2015</v>
      </c>
      <c r="S909" s="42">
        <f>ABS(O2406-O909)*100</f>
        <v>8.3807553017103622</v>
      </c>
      <c r="T909" t="s">
        <v>32</v>
      </c>
      <c r="V909" s="7">
        <v>39000</v>
      </c>
      <c r="W909" t="s">
        <v>33</v>
      </c>
      <c r="X909" s="17" t="s">
        <v>34</v>
      </c>
      <c r="Z909" t="s">
        <v>1976</v>
      </c>
      <c r="AA909">
        <v>401</v>
      </c>
      <c r="AB909">
        <v>58</v>
      </c>
    </row>
    <row r="910" spans="1:28" x14ac:dyDescent="0.25">
      <c r="A910" t="s">
        <v>2016</v>
      </c>
      <c r="B910" t="s">
        <v>2017</v>
      </c>
      <c r="C910" s="17">
        <v>43581</v>
      </c>
      <c r="D910" s="7">
        <v>236000</v>
      </c>
      <c r="E910" t="s">
        <v>29</v>
      </c>
      <c r="F910" t="s">
        <v>30</v>
      </c>
      <c r="G910" s="7">
        <v>236000</v>
      </c>
      <c r="H910" s="7">
        <v>115910</v>
      </c>
      <c r="I910" s="12">
        <f>H910/G910*100</f>
        <v>49.114406779661017</v>
      </c>
      <c r="J910" s="12">
        <f t="shared" si="14"/>
        <v>0.6653892378231987</v>
      </c>
      <c r="K910" s="7">
        <v>231814</v>
      </c>
      <c r="L910" s="7">
        <v>45604</v>
      </c>
      <c r="M910" s="7">
        <f>G910-L910</f>
        <v>190396</v>
      </c>
      <c r="N910" s="7">
        <v>142145.03125</v>
      </c>
      <c r="O910" s="22">
        <f>M910/N910</f>
        <v>1.339448859560471</v>
      </c>
      <c r="P910" s="27">
        <v>1720</v>
      </c>
      <c r="Q910" s="32">
        <f>M910/P910</f>
        <v>110.69534883720931</v>
      </c>
      <c r="R910" s="37" t="s">
        <v>2015</v>
      </c>
      <c r="S910" s="42">
        <f>ABS(O2406-O910)*100</f>
        <v>0.50617226711295871</v>
      </c>
      <c r="T910" t="s">
        <v>32</v>
      </c>
      <c r="V910" s="7">
        <v>39000</v>
      </c>
      <c r="W910" t="s">
        <v>33</v>
      </c>
      <c r="X910" s="17" t="s">
        <v>34</v>
      </c>
      <c r="Z910" t="s">
        <v>1976</v>
      </c>
      <c r="AA910">
        <v>401</v>
      </c>
      <c r="AB910">
        <v>64</v>
      </c>
    </row>
    <row r="911" spans="1:28" x14ac:dyDescent="0.25">
      <c r="A911" t="s">
        <v>2018</v>
      </c>
      <c r="B911" t="s">
        <v>2019</v>
      </c>
      <c r="C911" s="17">
        <v>43690</v>
      </c>
      <c r="D911" s="7">
        <v>429000</v>
      </c>
      <c r="E911" t="s">
        <v>29</v>
      </c>
      <c r="F911" t="s">
        <v>30</v>
      </c>
      <c r="G911" s="7">
        <v>429000</v>
      </c>
      <c r="H911" s="7">
        <v>214190</v>
      </c>
      <c r="I911" s="12">
        <f>H911/G911*100</f>
        <v>49.927738927738929</v>
      </c>
      <c r="J911" s="12">
        <f t="shared" si="14"/>
        <v>0.14794291025471296</v>
      </c>
      <c r="K911" s="7">
        <v>428375</v>
      </c>
      <c r="L911" s="7">
        <v>66836</v>
      </c>
      <c r="M911" s="7">
        <f>G911-L911</f>
        <v>362164</v>
      </c>
      <c r="N911" s="7">
        <v>267806.65625</v>
      </c>
      <c r="O911" s="22">
        <f>M911/N911</f>
        <v>1.3523338257205846</v>
      </c>
      <c r="P911" s="27">
        <v>2388</v>
      </c>
      <c r="Q911" s="32">
        <f>M911/P911</f>
        <v>151.65996649916246</v>
      </c>
      <c r="R911" s="37" t="s">
        <v>2020</v>
      </c>
      <c r="S911" s="42">
        <f>ABS(O2406-O911)*100</f>
        <v>1.7946688831243174</v>
      </c>
      <c r="T911" t="s">
        <v>32</v>
      </c>
      <c r="V911" s="7">
        <v>57825</v>
      </c>
      <c r="W911" t="s">
        <v>33</v>
      </c>
      <c r="X911" s="17" t="s">
        <v>34</v>
      </c>
      <c r="Z911" t="s">
        <v>2021</v>
      </c>
      <c r="AA911">
        <v>401</v>
      </c>
      <c r="AB911">
        <v>86</v>
      </c>
    </row>
    <row r="912" spans="1:28" x14ac:dyDescent="0.25">
      <c r="A912" t="s">
        <v>2022</v>
      </c>
      <c r="B912" t="s">
        <v>2023</v>
      </c>
      <c r="C912" s="17">
        <v>44102</v>
      </c>
      <c r="D912" s="7">
        <v>220000</v>
      </c>
      <c r="E912" t="s">
        <v>29</v>
      </c>
      <c r="F912" t="s">
        <v>30</v>
      </c>
      <c r="G912" s="7">
        <v>220000</v>
      </c>
      <c r="H912" s="7">
        <v>102510</v>
      </c>
      <c r="I912" s="12">
        <f>H912/G912*100</f>
        <v>46.595454545454544</v>
      </c>
      <c r="J912" s="12">
        <f t="shared" si="14"/>
        <v>3.1843414720296721</v>
      </c>
      <c r="K912" s="7">
        <v>205010</v>
      </c>
      <c r="L912" s="7">
        <v>38484</v>
      </c>
      <c r="M912" s="7">
        <f>G912-L912</f>
        <v>181516</v>
      </c>
      <c r="N912" s="7">
        <v>111017.3359375</v>
      </c>
      <c r="O912" s="22">
        <f>M912/N912</f>
        <v>1.6350239218691844</v>
      </c>
      <c r="P912" s="27">
        <v>1941</v>
      </c>
      <c r="Q912" s="32">
        <f>M912/P912</f>
        <v>93.516743946419368</v>
      </c>
      <c r="R912" s="37" t="s">
        <v>2024</v>
      </c>
      <c r="S912" s="42">
        <f>ABS(O2406-O912)*100</f>
        <v>30.063678497984302</v>
      </c>
      <c r="T912" t="s">
        <v>32</v>
      </c>
      <c r="V912" s="7">
        <v>37500</v>
      </c>
      <c r="W912" t="s">
        <v>33</v>
      </c>
      <c r="X912" s="17" t="s">
        <v>34</v>
      </c>
      <c r="Z912" t="s">
        <v>2021</v>
      </c>
      <c r="AA912">
        <v>401</v>
      </c>
      <c r="AB912">
        <v>49</v>
      </c>
    </row>
    <row r="913" spans="1:28" x14ac:dyDescent="0.25">
      <c r="A913" t="s">
        <v>2025</v>
      </c>
      <c r="B913" t="s">
        <v>2026</v>
      </c>
      <c r="C913" s="17">
        <v>44090</v>
      </c>
      <c r="D913" s="7">
        <v>297000</v>
      </c>
      <c r="E913" t="s">
        <v>29</v>
      </c>
      <c r="F913" t="s">
        <v>30</v>
      </c>
      <c r="G913" s="7">
        <v>297000</v>
      </c>
      <c r="H913" s="7">
        <v>138660</v>
      </c>
      <c r="I913" s="12">
        <f>H913/G913*100</f>
        <v>46.686868686868685</v>
      </c>
      <c r="J913" s="12">
        <f t="shared" si="14"/>
        <v>3.0929273306155309</v>
      </c>
      <c r="K913" s="7">
        <v>277319</v>
      </c>
      <c r="L913" s="7">
        <v>48265</v>
      </c>
      <c r="M913" s="7">
        <f>G913-L913</f>
        <v>248735</v>
      </c>
      <c r="N913" s="7">
        <v>131640.234375</v>
      </c>
      <c r="O913" s="22">
        <f>M913/N913</f>
        <v>1.8895059035783488</v>
      </c>
      <c r="P913" s="27">
        <v>2136</v>
      </c>
      <c r="Q913" s="32">
        <f>M913/P913</f>
        <v>116.44897003745318</v>
      </c>
      <c r="R913" s="37" t="s">
        <v>2027</v>
      </c>
      <c r="S913" s="42">
        <f>ABS(O2406-O913)*100</f>
        <v>55.51187666890074</v>
      </c>
      <c r="T913" t="s">
        <v>236</v>
      </c>
      <c r="V913" s="7">
        <v>44500</v>
      </c>
      <c r="W913" t="s">
        <v>33</v>
      </c>
      <c r="X913" s="17" t="s">
        <v>34</v>
      </c>
      <c r="Z913" t="s">
        <v>2028</v>
      </c>
      <c r="AA913">
        <v>401</v>
      </c>
      <c r="AB913">
        <v>49</v>
      </c>
    </row>
    <row r="914" spans="1:28" x14ac:dyDescent="0.25">
      <c r="A914" t="s">
        <v>2029</v>
      </c>
      <c r="B914" t="s">
        <v>2030</v>
      </c>
      <c r="C914" s="17">
        <v>43734</v>
      </c>
      <c r="D914" s="7">
        <v>312500</v>
      </c>
      <c r="E914" t="s">
        <v>29</v>
      </c>
      <c r="F914" t="s">
        <v>30</v>
      </c>
      <c r="G914" s="7">
        <v>312500</v>
      </c>
      <c r="H914" s="7">
        <v>172770</v>
      </c>
      <c r="I914" s="12">
        <f>H914/G914*100</f>
        <v>55.2864</v>
      </c>
      <c r="J914" s="12">
        <f t="shared" si="14"/>
        <v>5.5066039825157844</v>
      </c>
      <c r="K914" s="7">
        <v>345542</v>
      </c>
      <c r="L914" s="7">
        <v>48787</v>
      </c>
      <c r="M914" s="7">
        <f>G914-L914</f>
        <v>263713</v>
      </c>
      <c r="N914" s="7">
        <v>170548.84375</v>
      </c>
      <c r="O914" s="22">
        <f>M914/N914</f>
        <v>1.546260849393768</v>
      </c>
      <c r="P914" s="27">
        <v>2581</v>
      </c>
      <c r="Q914" s="32">
        <f>M914/P914</f>
        <v>102.1747384734599</v>
      </c>
      <c r="R914" s="37" t="s">
        <v>2027</v>
      </c>
      <c r="S914" s="42">
        <f>ABS(O2406-O914)*100</f>
        <v>21.187371250442656</v>
      </c>
      <c r="T914" t="s">
        <v>32</v>
      </c>
      <c r="V914" s="7">
        <v>44500</v>
      </c>
      <c r="W914" t="s">
        <v>33</v>
      </c>
      <c r="X914" s="17" t="s">
        <v>34</v>
      </c>
      <c r="Z914" t="s">
        <v>2028</v>
      </c>
      <c r="AA914">
        <v>401</v>
      </c>
      <c r="AB914">
        <v>52</v>
      </c>
    </row>
    <row r="915" spans="1:28" x14ac:dyDescent="0.25">
      <c r="A915" t="s">
        <v>2031</v>
      </c>
      <c r="B915" t="s">
        <v>2032</v>
      </c>
      <c r="C915" s="17">
        <v>44137</v>
      </c>
      <c r="D915" s="7">
        <v>443000</v>
      </c>
      <c r="E915" t="s">
        <v>29</v>
      </c>
      <c r="F915" t="s">
        <v>30</v>
      </c>
      <c r="G915" s="7">
        <v>443000</v>
      </c>
      <c r="H915" s="7">
        <v>175270</v>
      </c>
      <c r="I915" s="12">
        <f>H915/G915*100</f>
        <v>39.564334085778782</v>
      </c>
      <c r="J915" s="12">
        <f t="shared" si="14"/>
        <v>10.215461931705434</v>
      </c>
      <c r="K915" s="7">
        <v>350536</v>
      </c>
      <c r="L915" s="7">
        <v>47366</v>
      </c>
      <c r="M915" s="7">
        <f>G915-L915</f>
        <v>395634</v>
      </c>
      <c r="N915" s="7">
        <v>174235.625</v>
      </c>
      <c r="O915" s="22">
        <f>M915/N915</f>
        <v>2.2706837364631944</v>
      </c>
      <c r="P915" s="27">
        <v>2177</v>
      </c>
      <c r="Q915" s="32">
        <f>M915/P915</f>
        <v>181.73357831878732</v>
      </c>
      <c r="R915" s="37" t="s">
        <v>2027</v>
      </c>
      <c r="S915" s="42">
        <f>ABS(O2406-O915)*100</f>
        <v>93.6296599573853</v>
      </c>
      <c r="T915" t="s">
        <v>43</v>
      </c>
      <c r="V915" s="7">
        <v>44500</v>
      </c>
      <c r="W915" t="s">
        <v>33</v>
      </c>
      <c r="X915" s="17" t="s">
        <v>34</v>
      </c>
      <c r="Z915" t="s">
        <v>2028</v>
      </c>
      <c r="AA915">
        <v>401</v>
      </c>
      <c r="AB915">
        <v>52</v>
      </c>
    </row>
    <row r="916" spans="1:28" x14ac:dyDescent="0.25">
      <c r="A916" t="s">
        <v>2033</v>
      </c>
      <c r="B916" t="s">
        <v>2034</v>
      </c>
      <c r="C916" s="17">
        <v>43833</v>
      </c>
      <c r="D916" s="7">
        <v>399250</v>
      </c>
      <c r="E916" t="s">
        <v>29</v>
      </c>
      <c r="F916" t="s">
        <v>30</v>
      </c>
      <c r="G916" s="7">
        <v>399250</v>
      </c>
      <c r="H916" s="7">
        <v>208960</v>
      </c>
      <c r="I916" s="12">
        <f>H916/G916*100</f>
        <v>52.338134001252342</v>
      </c>
      <c r="J916" s="12">
        <f t="shared" si="14"/>
        <v>2.5583379837681264</v>
      </c>
      <c r="K916" s="7">
        <v>417923</v>
      </c>
      <c r="L916" s="7">
        <v>47343</v>
      </c>
      <c r="M916" s="7">
        <f>G916-L916</f>
        <v>351907</v>
      </c>
      <c r="N916" s="7">
        <v>212977.015625</v>
      </c>
      <c r="O916" s="22">
        <f>M916/N916</f>
        <v>1.6523238386419192</v>
      </c>
      <c r="P916" s="27">
        <v>3137</v>
      </c>
      <c r="Q916" s="32">
        <f>M916/P916</f>
        <v>112.17947083200509</v>
      </c>
      <c r="R916" s="37" t="s">
        <v>2027</v>
      </c>
      <c r="S916" s="42">
        <f>ABS(O2406-O916)*100</f>
        <v>31.79367017525778</v>
      </c>
      <c r="T916" t="s">
        <v>32</v>
      </c>
      <c r="V916" s="7">
        <v>44500</v>
      </c>
      <c r="W916" t="s">
        <v>33</v>
      </c>
      <c r="X916" s="17" t="s">
        <v>34</v>
      </c>
      <c r="Z916" t="s">
        <v>2028</v>
      </c>
      <c r="AA916">
        <v>401</v>
      </c>
      <c r="AB916">
        <v>52</v>
      </c>
    </row>
    <row r="917" spans="1:28" x14ac:dyDescent="0.25">
      <c r="A917" t="s">
        <v>2035</v>
      </c>
      <c r="B917" t="s">
        <v>2036</v>
      </c>
      <c r="C917" s="17">
        <v>43704</v>
      </c>
      <c r="D917" s="7">
        <v>290000</v>
      </c>
      <c r="E917" t="s">
        <v>29</v>
      </c>
      <c r="F917" t="s">
        <v>30</v>
      </c>
      <c r="G917" s="7">
        <v>290000</v>
      </c>
      <c r="H917" s="7">
        <v>173140</v>
      </c>
      <c r="I917" s="12">
        <f>H917/G917*100</f>
        <v>59.703448275862073</v>
      </c>
      <c r="J917" s="12">
        <f t="shared" si="14"/>
        <v>9.9236522583778566</v>
      </c>
      <c r="K917" s="7">
        <v>346287</v>
      </c>
      <c r="L917" s="7">
        <v>58032</v>
      </c>
      <c r="M917" s="7">
        <f>G917-L917</f>
        <v>231968</v>
      </c>
      <c r="N917" s="7">
        <v>165663.796875</v>
      </c>
      <c r="O917" s="22">
        <f>M917/N917</f>
        <v>1.4002335113388062</v>
      </c>
      <c r="P917" s="27">
        <v>2583</v>
      </c>
      <c r="Q917" s="32">
        <f>M917/P917</f>
        <v>89.805652342237707</v>
      </c>
      <c r="R917" s="37" t="s">
        <v>2027</v>
      </c>
      <c r="S917" s="42">
        <f>ABS(O2406-O917)*100</f>
        <v>6.584637444946484</v>
      </c>
      <c r="T917" t="s">
        <v>236</v>
      </c>
      <c r="V917" s="7">
        <v>44500</v>
      </c>
      <c r="W917" t="s">
        <v>33</v>
      </c>
      <c r="X917" s="17" t="s">
        <v>34</v>
      </c>
      <c r="Z917" t="s">
        <v>2028</v>
      </c>
      <c r="AA917">
        <v>401</v>
      </c>
      <c r="AB917">
        <v>49</v>
      </c>
    </row>
    <row r="918" spans="1:28" x14ac:dyDescent="0.25">
      <c r="A918" t="s">
        <v>2037</v>
      </c>
      <c r="B918" t="s">
        <v>2038</v>
      </c>
      <c r="C918" s="17">
        <v>44032</v>
      </c>
      <c r="D918" s="7">
        <v>330000</v>
      </c>
      <c r="E918" t="s">
        <v>29</v>
      </c>
      <c r="F918" t="s">
        <v>30</v>
      </c>
      <c r="G918" s="7">
        <v>330000</v>
      </c>
      <c r="H918" s="7">
        <v>197070</v>
      </c>
      <c r="I918" s="12">
        <f>H918/G918*100</f>
        <v>59.718181818181812</v>
      </c>
      <c r="J918" s="12">
        <f t="shared" si="14"/>
        <v>9.9383858006975956</v>
      </c>
      <c r="K918" s="7">
        <v>394135</v>
      </c>
      <c r="L918" s="7">
        <v>54988</v>
      </c>
      <c r="M918" s="7">
        <f>G918-L918</f>
        <v>275012</v>
      </c>
      <c r="N918" s="7">
        <v>194912.0625</v>
      </c>
      <c r="O918" s="22">
        <f>M918/N918</f>
        <v>1.4109542348103776</v>
      </c>
      <c r="P918" s="27">
        <v>2743</v>
      </c>
      <c r="Q918" s="32">
        <f>M918/P918</f>
        <v>100.25956981407218</v>
      </c>
      <c r="R918" s="37" t="s">
        <v>2027</v>
      </c>
      <c r="S918" s="42">
        <f>ABS(O2406-O918)*100</f>
        <v>7.656709792103622</v>
      </c>
      <c r="T918" t="s">
        <v>32</v>
      </c>
      <c r="V918" s="7">
        <v>44500</v>
      </c>
      <c r="W918" t="s">
        <v>33</v>
      </c>
      <c r="X918" s="17" t="s">
        <v>34</v>
      </c>
      <c r="Z918" t="s">
        <v>2028</v>
      </c>
      <c r="AA918">
        <v>401</v>
      </c>
      <c r="AB918">
        <v>55</v>
      </c>
    </row>
    <row r="919" spans="1:28" x14ac:dyDescent="0.25">
      <c r="A919" t="s">
        <v>2039</v>
      </c>
      <c r="B919" t="s">
        <v>2040</v>
      </c>
      <c r="C919" s="17">
        <v>43626</v>
      </c>
      <c r="D919" s="7">
        <v>264000</v>
      </c>
      <c r="E919" t="s">
        <v>29</v>
      </c>
      <c r="F919" t="s">
        <v>30</v>
      </c>
      <c r="G919" s="7">
        <v>264000</v>
      </c>
      <c r="H919" s="7">
        <v>142290</v>
      </c>
      <c r="I919" s="12">
        <f>H919/G919*100</f>
        <v>53.897727272727266</v>
      </c>
      <c r="J919" s="12">
        <f t="shared" si="14"/>
        <v>4.1179312552430503</v>
      </c>
      <c r="K919" s="7">
        <v>284579</v>
      </c>
      <c r="L919" s="7">
        <v>46875</v>
      </c>
      <c r="M919" s="7">
        <f>G919-L919</f>
        <v>217125</v>
      </c>
      <c r="N919" s="7">
        <v>136611.5</v>
      </c>
      <c r="O919" s="22">
        <f>M919/N919</f>
        <v>1.5893610713592925</v>
      </c>
      <c r="P919" s="27">
        <v>2106</v>
      </c>
      <c r="Q919" s="32">
        <f>M919/P919</f>
        <v>103.0982905982906</v>
      </c>
      <c r="R919" s="37" t="s">
        <v>2027</v>
      </c>
      <c r="S919" s="42">
        <f>ABS(O2406-O919)*100</f>
        <v>25.497393446995108</v>
      </c>
      <c r="T919" t="s">
        <v>43</v>
      </c>
      <c r="V919" s="7">
        <v>44500</v>
      </c>
      <c r="W919" t="s">
        <v>33</v>
      </c>
      <c r="X919" s="17" t="s">
        <v>34</v>
      </c>
      <c r="Z919" t="s">
        <v>2028</v>
      </c>
      <c r="AA919">
        <v>401</v>
      </c>
      <c r="AB919">
        <v>49</v>
      </c>
    </row>
    <row r="920" spans="1:28" x14ac:dyDescent="0.25">
      <c r="A920" t="s">
        <v>2041</v>
      </c>
      <c r="B920" t="s">
        <v>2042</v>
      </c>
      <c r="C920" s="17">
        <v>44056</v>
      </c>
      <c r="D920" s="7">
        <v>365000</v>
      </c>
      <c r="E920" t="s">
        <v>29</v>
      </c>
      <c r="F920" t="s">
        <v>30</v>
      </c>
      <c r="G920" s="7">
        <v>365000</v>
      </c>
      <c r="H920" s="7">
        <v>154530</v>
      </c>
      <c r="I920" s="12">
        <f>H920/G920*100</f>
        <v>42.336986301369862</v>
      </c>
      <c r="J920" s="12">
        <f t="shared" si="14"/>
        <v>7.442809716114354</v>
      </c>
      <c r="K920" s="7">
        <v>309064</v>
      </c>
      <c r="L920" s="7">
        <v>47622</v>
      </c>
      <c r="M920" s="7">
        <f>G920-L920</f>
        <v>317378</v>
      </c>
      <c r="N920" s="7">
        <v>150254.015625</v>
      </c>
      <c r="O920" s="22">
        <f>M920/N920</f>
        <v>2.1122763253935495</v>
      </c>
      <c r="P920" s="27">
        <v>2211</v>
      </c>
      <c r="Q920" s="32">
        <f>M920/P920</f>
        <v>143.54500226142017</v>
      </c>
      <c r="R920" s="37" t="s">
        <v>2027</v>
      </c>
      <c r="S920" s="42">
        <f>ABS(O2406-O920)*100</f>
        <v>77.788918850420814</v>
      </c>
      <c r="T920" t="s">
        <v>701</v>
      </c>
      <c r="V920" s="7">
        <v>44500</v>
      </c>
      <c r="W920" t="s">
        <v>33</v>
      </c>
      <c r="X920" s="17" t="s">
        <v>34</v>
      </c>
      <c r="Z920" t="s">
        <v>2028</v>
      </c>
      <c r="AA920">
        <v>401</v>
      </c>
      <c r="AB920">
        <v>49</v>
      </c>
    </row>
    <row r="921" spans="1:28" x14ac:dyDescent="0.25">
      <c r="A921" t="s">
        <v>2043</v>
      </c>
      <c r="B921" t="s">
        <v>2044</v>
      </c>
      <c r="C921" s="17">
        <v>43719</v>
      </c>
      <c r="D921" s="7">
        <v>360000</v>
      </c>
      <c r="E921" t="s">
        <v>29</v>
      </c>
      <c r="F921" t="s">
        <v>30</v>
      </c>
      <c r="G921" s="7">
        <v>360000</v>
      </c>
      <c r="H921" s="7">
        <v>131610</v>
      </c>
      <c r="I921" s="12">
        <f>H921/G921*100</f>
        <v>36.55833333333333</v>
      </c>
      <c r="J921" s="12">
        <f t="shared" si="14"/>
        <v>13.221462684150886</v>
      </c>
      <c r="K921" s="7">
        <v>263212</v>
      </c>
      <c r="L921" s="7">
        <v>48703</v>
      </c>
      <c r="M921" s="7">
        <f>G921-L921</f>
        <v>311297</v>
      </c>
      <c r="N921" s="7">
        <v>123281.03125</v>
      </c>
      <c r="O921" s="22">
        <f>M921/N921</f>
        <v>2.5251005515092171</v>
      </c>
      <c r="P921" s="27">
        <v>1919</v>
      </c>
      <c r="Q921" s="32">
        <f>M921/P921</f>
        <v>162.21834288692028</v>
      </c>
      <c r="R921" s="37" t="s">
        <v>2027</v>
      </c>
      <c r="S921" s="42">
        <f>ABS(O2406-O921)*100</f>
        <v>119.07134146198757</v>
      </c>
      <c r="T921" t="s">
        <v>701</v>
      </c>
      <c r="V921" s="7">
        <v>44500</v>
      </c>
      <c r="W921" t="s">
        <v>33</v>
      </c>
      <c r="X921" s="17" t="s">
        <v>34</v>
      </c>
      <c r="Z921" t="s">
        <v>2028</v>
      </c>
      <c r="AA921">
        <v>401</v>
      </c>
      <c r="AB921">
        <v>45</v>
      </c>
    </row>
    <row r="922" spans="1:28" x14ac:dyDescent="0.25">
      <c r="A922" t="s">
        <v>2043</v>
      </c>
      <c r="B922" t="s">
        <v>2044</v>
      </c>
      <c r="C922" s="17">
        <v>44278</v>
      </c>
      <c r="D922" s="7">
        <v>420000</v>
      </c>
      <c r="E922" t="s">
        <v>29</v>
      </c>
      <c r="F922" t="s">
        <v>30</v>
      </c>
      <c r="G922" s="7">
        <v>420000</v>
      </c>
      <c r="H922" s="7">
        <v>131610</v>
      </c>
      <c r="I922" s="12">
        <f>H922/G922*100</f>
        <v>31.335714285714282</v>
      </c>
      <c r="J922" s="12">
        <f t="shared" si="14"/>
        <v>18.444081731769934</v>
      </c>
      <c r="K922" s="7">
        <v>263212</v>
      </c>
      <c r="L922" s="7">
        <v>48703</v>
      </c>
      <c r="M922" s="7">
        <f>G922-L922</f>
        <v>371297</v>
      </c>
      <c r="N922" s="7">
        <v>123281.03125</v>
      </c>
      <c r="O922" s="22">
        <f>M922/N922</f>
        <v>3.0117934303051994</v>
      </c>
      <c r="P922" s="27">
        <v>1919</v>
      </c>
      <c r="Q922" s="32">
        <f>M922/P922</f>
        <v>193.48462741010943</v>
      </c>
      <c r="R922" s="37" t="s">
        <v>2027</v>
      </c>
      <c r="S922" s="42">
        <f>ABS(O2406-O922)*100</f>
        <v>167.74062934158579</v>
      </c>
      <c r="T922" t="s">
        <v>701</v>
      </c>
      <c r="V922" s="7">
        <v>44500</v>
      </c>
      <c r="W922" t="s">
        <v>33</v>
      </c>
      <c r="X922" s="17" t="s">
        <v>34</v>
      </c>
      <c r="Z922" t="s">
        <v>2028</v>
      </c>
      <c r="AA922">
        <v>401</v>
      </c>
      <c r="AB922">
        <v>45</v>
      </c>
    </row>
    <row r="923" spans="1:28" x14ac:dyDescent="0.25">
      <c r="A923" t="s">
        <v>2045</v>
      </c>
      <c r="B923" t="s">
        <v>2046</v>
      </c>
      <c r="C923" s="17">
        <v>43734</v>
      </c>
      <c r="D923" s="7">
        <v>500000</v>
      </c>
      <c r="E923" t="s">
        <v>29</v>
      </c>
      <c r="F923" t="s">
        <v>30</v>
      </c>
      <c r="G923" s="7">
        <v>500000</v>
      </c>
      <c r="H923" s="7">
        <v>156440</v>
      </c>
      <c r="I923" s="12">
        <f>H923/G923*100</f>
        <v>31.288</v>
      </c>
      <c r="J923" s="12">
        <f t="shared" si="14"/>
        <v>18.491796017484216</v>
      </c>
      <c r="K923" s="7">
        <v>312878</v>
      </c>
      <c r="L923" s="7">
        <v>49884</v>
      </c>
      <c r="M923" s="7">
        <f>G923-L923</f>
        <v>450116</v>
      </c>
      <c r="N923" s="7">
        <v>151145.984375</v>
      </c>
      <c r="O923" s="22">
        <f>M923/N923</f>
        <v>2.9780215588344174</v>
      </c>
      <c r="P923" s="27">
        <v>1488</v>
      </c>
      <c r="Q923" s="32">
        <f>M923/P923</f>
        <v>302.49731182795699</v>
      </c>
      <c r="R923" s="37" t="s">
        <v>2027</v>
      </c>
      <c r="S923" s="42">
        <f>ABS(O2406-O923)*100</f>
        <v>164.3634421945076</v>
      </c>
      <c r="T923" t="s">
        <v>43</v>
      </c>
      <c r="V923" s="7">
        <v>44500</v>
      </c>
      <c r="W923" t="s">
        <v>33</v>
      </c>
      <c r="X923" s="17" t="s">
        <v>34</v>
      </c>
      <c r="Z923" t="s">
        <v>2028</v>
      </c>
      <c r="AA923">
        <v>401</v>
      </c>
      <c r="AB923">
        <v>55</v>
      </c>
    </row>
    <row r="924" spans="1:28" x14ac:dyDescent="0.25">
      <c r="A924" t="s">
        <v>2047</v>
      </c>
      <c r="B924" t="s">
        <v>2048</v>
      </c>
      <c r="C924" s="17">
        <v>43634</v>
      </c>
      <c r="D924" s="7">
        <v>279000</v>
      </c>
      <c r="E924" t="s">
        <v>29</v>
      </c>
      <c r="F924" t="s">
        <v>30</v>
      </c>
      <c r="G924" s="7">
        <v>279000</v>
      </c>
      <c r="H924" s="7">
        <v>126200</v>
      </c>
      <c r="I924" s="12">
        <f>H924/G924*100</f>
        <v>45.232974910394262</v>
      </c>
      <c r="J924" s="12">
        <f t="shared" si="14"/>
        <v>4.5468211070899542</v>
      </c>
      <c r="K924" s="7">
        <v>252402</v>
      </c>
      <c r="L924" s="7">
        <v>46875</v>
      </c>
      <c r="M924" s="7">
        <f>G924-L924</f>
        <v>232125</v>
      </c>
      <c r="N924" s="7">
        <v>118118.96875</v>
      </c>
      <c r="O924" s="22">
        <f>M924/N924</f>
        <v>1.965179703619788</v>
      </c>
      <c r="P924" s="27">
        <v>1599</v>
      </c>
      <c r="Q924" s="32">
        <f>M924/P924</f>
        <v>145.16885553470919</v>
      </c>
      <c r="R924" s="37" t="s">
        <v>2027</v>
      </c>
      <c r="S924" s="42">
        <f>ABS(O2406-O924)*100</f>
        <v>63.079256673044661</v>
      </c>
      <c r="T924" t="s">
        <v>43</v>
      </c>
      <c r="V924" s="7">
        <v>44500</v>
      </c>
      <c r="W924" t="s">
        <v>33</v>
      </c>
      <c r="X924" s="17" t="s">
        <v>34</v>
      </c>
      <c r="Z924" t="s">
        <v>2028</v>
      </c>
      <c r="AA924">
        <v>401</v>
      </c>
      <c r="AB924">
        <v>49</v>
      </c>
    </row>
    <row r="925" spans="1:28" x14ac:dyDescent="0.25">
      <c r="A925" t="s">
        <v>2049</v>
      </c>
      <c r="B925" t="s">
        <v>2050</v>
      </c>
      <c r="C925" s="17">
        <v>43760</v>
      </c>
      <c r="D925" s="7">
        <v>250000</v>
      </c>
      <c r="E925" t="s">
        <v>29</v>
      </c>
      <c r="F925" t="s">
        <v>30</v>
      </c>
      <c r="G925" s="7">
        <v>250000</v>
      </c>
      <c r="H925" s="7">
        <v>131350</v>
      </c>
      <c r="I925" s="12">
        <f>H925/G925*100</f>
        <v>52.54</v>
      </c>
      <c r="J925" s="12">
        <f t="shared" si="14"/>
        <v>2.7602039825157831</v>
      </c>
      <c r="K925" s="7">
        <v>262702</v>
      </c>
      <c r="L925" s="7">
        <v>44850</v>
      </c>
      <c r="M925" s="7">
        <f>G925-L925</f>
        <v>205150</v>
      </c>
      <c r="N925" s="7">
        <v>242057.78125</v>
      </c>
      <c r="O925" s="22">
        <f>M925/N925</f>
        <v>0.84752491302115496</v>
      </c>
      <c r="P925" s="27">
        <v>1502</v>
      </c>
      <c r="Q925" s="32">
        <f>M925/P925</f>
        <v>136.58455392809589</v>
      </c>
      <c r="R925" s="37" t="s">
        <v>2051</v>
      </c>
      <c r="S925" s="42">
        <f>ABS(O2406-O925)*100</f>
        <v>48.686222386818642</v>
      </c>
      <c r="T925" t="s">
        <v>32</v>
      </c>
      <c r="V925" s="7">
        <v>44850</v>
      </c>
      <c r="W925" t="s">
        <v>33</v>
      </c>
      <c r="X925" s="17" t="s">
        <v>34</v>
      </c>
      <c r="Z925" t="s">
        <v>2052</v>
      </c>
      <c r="AA925">
        <v>407</v>
      </c>
      <c r="AB925">
        <v>68</v>
      </c>
    </row>
    <row r="926" spans="1:28" x14ac:dyDescent="0.25">
      <c r="A926" t="s">
        <v>2053</v>
      </c>
      <c r="B926" t="s">
        <v>2054</v>
      </c>
      <c r="C926" s="17">
        <v>44042</v>
      </c>
      <c r="D926" s="7">
        <v>329000</v>
      </c>
      <c r="E926" t="s">
        <v>29</v>
      </c>
      <c r="F926" t="s">
        <v>30</v>
      </c>
      <c r="G926" s="7">
        <v>329000</v>
      </c>
      <c r="H926" s="7">
        <v>123940</v>
      </c>
      <c r="I926" s="12">
        <f>H926/G926*100</f>
        <v>37.671732522796354</v>
      </c>
      <c r="J926" s="12">
        <f t="shared" si="14"/>
        <v>12.108063494687862</v>
      </c>
      <c r="K926" s="7">
        <v>247876</v>
      </c>
      <c r="L926" s="7">
        <v>47426</v>
      </c>
      <c r="M926" s="7">
        <f>G926-L926</f>
        <v>281574</v>
      </c>
      <c r="N926" s="7">
        <v>115201.1484375</v>
      </c>
      <c r="O926" s="22">
        <f>M926/N926</f>
        <v>2.444194383641602</v>
      </c>
      <c r="P926" s="27">
        <v>1574</v>
      </c>
      <c r="Q926" s="32">
        <f>M926/P926</f>
        <v>178.89072426937739</v>
      </c>
      <c r="R926" s="37" t="s">
        <v>2027</v>
      </c>
      <c r="S926" s="42">
        <f>ABS(O2406-O926)*100</f>
        <v>110.98072467522606</v>
      </c>
      <c r="T926" t="s">
        <v>43</v>
      </c>
      <c r="V926" s="7">
        <v>44500</v>
      </c>
      <c r="W926" t="s">
        <v>33</v>
      </c>
      <c r="X926" s="17" t="s">
        <v>34</v>
      </c>
      <c r="Z926" t="s">
        <v>2028</v>
      </c>
      <c r="AA926">
        <v>401</v>
      </c>
      <c r="AB926">
        <v>45</v>
      </c>
    </row>
    <row r="927" spans="1:28" x14ac:dyDescent="0.25">
      <c r="A927" t="s">
        <v>2055</v>
      </c>
      <c r="B927" t="s">
        <v>2056</v>
      </c>
      <c r="C927" s="17">
        <v>44232</v>
      </c>
      <c r="D927" s="7">
        <v>340000</v>
      </c>
      <c r="E927" t="s">
        <v>29</v>
      </c>
      <c r="F927" t="s">
        <v>30</v>
      </c>
      <c r="G927" s="7">
        <v>340000</v>
      </c>
      <c r="H927" s="7">
        <v>158480</v>
      </c>
      <c r="I927" s="12">
        <f>H927/G927*100</f>
        <v>46.611764705882351</v>
      </c>
      <c r="J927" s="12">
        <f t="shared" si="14"/>
        <v>3.1680313116018652</v>
      </c>
      <c r="K927" s="7">
        <v>316950</v>
      </c>
      <c r="L927" s="7">
        <v>54622</v>
      </c>
      <c r="M927" s="7">
        <f>G927-L927</f>
        <v>285378</v>
      </c>
      <c r="N927" s="7">
        <v>150763.21875</v>
      </c>
      <c r="O927" s="22">
        <f>M927/N927</f>
        <v>1.8928887454520469</v>
      </c>
      <c r="P927" s="27">
        <v>2266</v>
      </c>
      <c r="Q927" s="32">
        <f>M927/P927</f>
        <v>125.93909973521625</v>
      </c>
      <c r="R927" s="37" t="s">
        <v>2027</v>
      </c>
      <c r="S927" s="42">
        <f>ABS(O2406-O927)*100</f>
        <v>55.850160856270548</v>
      </c>
      <c r="T927" t="s">
        <v>43</v>
      </c>
      <c r="V927" s="7">
        <v>49700</v>
      </c>
      <c r="W927" t="s">
        <v>33</v>
      </c>
      <c r="X927" s="17" t="s">
        <v>34</v>
      </c>
      <c r="Z927" t="s">
        <v>2028</v>
      </c>
      <c r="AA927">
        <v>401</v>
      </c>
      <c r="AB927">
        <v>49</v>
      </c>
    </row>
    <row r="928" spans="1:28" x14ac:dyDescent="0.25">
      <c r="A928" t="s">
        <v>2057</v>
      </c>
      <c r="B928" t="s">
        <v>2058</v>
      </c>
      <c r="C928" s="17">
        <v>43924</v>
      </c>
      <c r="D928" s="7">
        <v>360000</v>
      </c>
      <c r="E928" t="s">
        <v>29</v>
      </c>
      <c r="F928" t="s">
        <v>30</v>
      </c>
      <c r="G928" s="7">
        <v>360000</v>
      </c>
      <c r="H928" s="7">
        <v>219710</v>
      </c>
      <c r="I928" s="12">
        <f>H928/G928*100</f>
        <v>61.030555555555551</v>
      </c>
      <c r="J928" s="12">
        <f t="shared" si="14"/>
        <v>11.250759538071335</v>
      </c>
      <c r="K928" s="7">
        <v>439421</v>
      </c>
      <c r="L928" s="7">
        <v>45730</v>
      </c>
      <c r="M928" s="7">
        <f>G928-L928</f>
        <v>314270</v>
      </c>
      <c r="N928" s="7">
        <v>226259.203125</v>
      </c>
      <c r="O928" s="22">
        <f>M928/N928</f>
        <v>1.3889821746891649</v>
      </c>
      <c r="P928" s="27">
        <v>3406</v>
      </c>
      <c r="Q928" s="32">
        <f>M928/P928</f>
        <v>92.269524368761012</v>
      </c>
      <c r="R928" s="37" t="s">
        <v>2027</v>
      </c>
      <c r="S928" s="42">
        <f>ABS(O2406-O928)*100</f>
        <v>5.4595037799823443</v>
      </c>
      <c r="T928" t="s">
        <v>701</v>
      </c>
      <c r="V928" s="7">
        <v>44500</v>
      </c>
      <c r="W928" t="s">
        <v>33</v>
      </c>
      <c r="X928" s="17" t="s">
        <v>34</v>
      </c>
      <c r="Z928" t="s">
        <v>2028</v>
      </c>
      <c r="AA928">
        <v>401</v>
      </c>
      <c r="AB928">
        <v>53</v>
      </c>
    </row>
    <row r="929" spans="1:28" x14ac:dyDescent="0.25">
      <c r="A929" t="s">
        <v>2059</v>
      </c>
      <c r="B929" t="s">
        <v>2060</v>
      </c>
      <c r="C929" s="17">
        <v>43705</v>
      </c>
      <c r="D929" s="7">
        <v>355250</v>
      </c>
      <c r="E929" t="s">
        <v>29</v>
      </c>
      <c r="F929" t="s">
        <v>30</v>
      </c>
      <c r="G929" s="7">
        <v>355250</v>
      </c>
      <c r="H929" s="7">
        <v>200520</v>
      </c>
      <c r="I929" s="12">
        <f>H929/G929*100</f>
        <v>56.444757213230126</v>
      </c>
      <c r="J929" s="12">
        <f t="shared" si="14"/>
        <v>6.6649611957459101</v>
      </c>
      <c r="K929" s="7">
        <v>401043</v>
      </c>
      <c r="L929" s="7">
        <v>59742</v>
      </c>
      <c r="M929" s="7">
        <f>G929-L929</f>
        <v>295508</v>
      </c>
      <c r="N929" s="7">
        <v>196150</v>
      </c>
      <c r="O929" s="22">
        <f>M929/N929</f>
        <v>1.5065409125669131</v>
      </c>
      <c r="P929" s="27">
        <v>2595</v>
      </c>
      <c r="Q929" s="32">
        <f>M929/P929</f>
        <v>113.87591522157996</v>
      </c>
      <c r="R929" s="37" t="s">
        <v>2027</v>
      </c>
      <c r="S929" s="42">
        <f>ABS(O2406-O929)*100</f>
        <v>17.215377567757173</v>
      </c>
      <c r="T929" t="s">
        <v>236</v>
      </c>
      <c r="V929" s="7">
        <v>44500</v>
      </c>
      <c r="W929" t="s">
        <v>33</v>
      </c>
      <c r="X929" s="17" t="s">
        <v>34</v>
      </c>
      <c r="Z929" t="s">
        <v>2028</v>
      </c>
      <c r="AA929">
        <v>401</v>
      </c>
      <c r="AB929">
        <v>55</v>
      </c>
    </row>
    <row r="930" spans="1:28" x14ac:dyDescent="0.25">
      <c r="A930" t="s">
        <v>2061</v>
      </c>
      <c r="B930" t="s">
        <v>2062</v>
      </c>
      <c r="C930" s="17">
        <v>44166</v>
      </c>
      <c r="D930" s="7">
        <v>341000</v>
      </c>
      <c r="E930" t="s">
        <v>29</v>
      </c>
      <c r="F930" t="s">
        <v>30</v>
      </c>
      <c r="G930" s="7">
        <v>341000</v>
      </c>
      <c r="H930" s="7">
        <v>179390</v>
      </c>
      <c r="I930" s="12">
        <f>H930/G930*100</f>
        <v>52.607038123167158</v>
      </c>
      <c r="J930" s="12">
        <f t="shared" si="14"/>
        <v>2.8272421056829415</v>
      </c>
      <c r="K930" s="7">
        <v>358787</v>
      </c>
      <c r="L930" s="7">
        <v>49450</v>
      </c>
      <c r="M930" s="7">
        <f>G930-L930</f>
        <v>291550</v>
      </c>
      <c r="N930" s="7">
        <v>177779.890625</v>
      </c>
      <c r="O930" s="22">
        <f>M930/N930</f>
        <v>1.639949259587413</v>
      </c>
      <c r="P930" s="27">
        <v>2564</v>
      </c>
      <c r="Q930" s="32">
        <f>M930/P930</f>
        <v>113.70904836193448</v>
      </c>
      <c r="R930" s="37" t="s">
        <v>2027</v>
      </c>
      <c r="S930" s="42">
        <f>ABS(O2406-O930)*100</f>
        <v>30.556212269807158</v>
      </c>
      <c r="T930" t="s">
        <v>32</v>
      </c>
      <c r="V930" s="7">
        <v>44500</v>
      </c>
      <c r="W930" t="s">
        <v>33</v>
      </c>
      <c r="X930" s="17" t="s">
        <v>34</v>
      </c>
      <c r="Z930" t="s">
        <v>2028</v>
      </c>
      <c r="AA930">
        <v>401</v>
      </c>
      <c r="AB930">
        <v>55</v>
      </c>
    </row>
    <row r="931" spans="1:28" x14ac:dyDescent="0.25">
      <c r="A931" t="s">
        <v>2063</v>
      </c>
      <c r="B931" t="s">
        <v>2064</v>
      </c>
      <c r="C931" s="17">
        <v>44131</v>
      </c>
      <c r="D931" s="7">
        <v>295000</v>
      </c>
      <c r="E931" t="s">
        <v>29</v>
      </c>
      <c r="F931" t="s">
        <v>30</v>
      </c>
      <c r="G931" s="7">
        <v>295000</v>
      </c>
      <c r="H931" s="7">
        <v>149900</v>
      </c>
      <c r="I931" s="12">
        <f>H931/G931*100</f>
        <v>50.813559322033896</v>
      </c>
      <c r="J931" s="12">
        <f t="shared" si="14"/>
        <v>1.0337633045496801</v>
      </c>
      <c r="K931" s="7">
        <v>299808</v>
      </c>
      <c r="L931" s="7">
        <v>59936</v>
      </c>
      <c r="M931" s="7">
        <f>G931-L931</f>
        <v>235064</v>
      </c>
      <c r="N931" s="7">
        <v>149920</v>
      </c>
      <c r="O931" s="22">
        <f>M931/N931</f>
        <v>1.5679295624332978</v>
      </c>
      <c r="P931" s="27">
        <v>2116</v>
      </c>
      <c r="Q931" s="32">
        <f>M931/P931</f>
        <v>111.08884688090737</v>
      </c>
      <c r="R931" s="37" t="s">
        <v>2065</v>
      </c>
      <c r="S931" s="42">
        <f>ABS(O2406-O931)*100</f>
        <v>23.354242554395643</v>
      </c>
      <c r="T931" t="s">
        <v>147</v>
      </c>
      <c r="V931" s="7">
        <v>43365</v>
      </c>
      <c r="W931" t="s">
        <v>33</v>
      </c>
      <c r="X931" s="17" t="s">
        <v>34</v>
      </c>
      <c r="Z931" t="s">
        <v>2066</v>
      </c>
      <c r="AA931">
        <v>401</v>
      </c>
      <c r="AB931">
        <v>52</v>
      </c>
    </row>
    <row r="932" spans="1:28" x14ac:dyDescent="0.25">
      <c r="A932" t="s">
        <v>2067</v>
      </c>
      <c r="B932" t="s">
        <v>2068</v>
      </c>
      <c r="C932" s="17">
        <v>43697</v>
      </c>
      <c r="D932" s="7">
        <v>195000</v>
      </c>
      <c r="E932" t="s">
        <v>29</v>
      </c>
      <c r="F932" t="s">
        <v>30</v>
      </c>
      <c r="G932" s="7">
        <v>195000</v>
      </c>
      <c r="H932" s="7">
        <v>113830</v>
      </c>
      <c r="I932" s="12">
        <f>H932/G932*100</f>
        <v>58.374358974358977</v>
      </c>
      <c r="J932" s="12">
        <f t="shared" si="14"/>
        <v>8.5945629568747606</v>
      </c>
      <c r="K932" s="7">
        <v>227664</v>
      </c>
      <c r="L932" s="7">
        <v>46072</v>
      </c>
      <c r="M932" s="7">
        <f>G932-L932</f>
        <v>148928</v>
      </c>
      <c r="N932" s="7">
        <v>113495</v>
      </c>
      <c r="O932" s="22">
        <f>M932/N932</f>
        <v>1.3121987752764439</v>
      </c>
      <c r="P932" s="27">
        <v>1599</v>
      </c>
      <c r="Q932" s="32">
        <f>M932/P932</f>
        <v>93.138211382113823</v>
      </c>
      <c r="R932" s="37" t="s">
        <v>2065</v>
      </c>
      <c r="S932" s="42">
        <f>ABS(O2406-O932)*100</f>
        <v>2.21883616128975</v>
      </c>
      <c r="T932" t="s">
        <v>43</v>
      </c>
      <c r="V932" s="7">
        <v>43365</v>
      </c>
      <c r="W932" t="s">
        <v>33</v>
      </c>
      <c r="X932" s="17" t="s">
        <v>34</v>
      </c>
      <c r="Z932" t="s">
        <v>2066</v>
      </c>
      <c r="AA932">
        <v>401</v>
      </c>
      <c r="AB932">
        <v>49</v>
      </c>
    </row>
    <row r="933" spans="1:28" x14ac:dyDescent="0.25">
      <c r="A933" t="s">
        <v>2069</v>
      </c>
      <c r="B933" t="s">
        <v>2070</v>
      </c>
      <c r="C933" s="17">
        <v>43796</v>
      </c>
      <c r="D933" s="7">
        <v>325000</v>
      </c>
      <c r="E933" t="s">
        <v>29</v>
      </c>
      <c r="F933" t="s">
        <v>30</v>
      </c>
      <c r="G933" s="7">
        <v>325000</v>
      </c>
      <c r="H933" s="7">
        <v>128660</v>
      </c>
      <c r="I933" s="12">
        <f>H933/G933*100</f>
        <v>39.587692307692308</v>
      </c>
      <c r="J933" s="12">
        <f t="shared" si="14"/>
        <v>10.192103709791908</v>
      </c>
      <c r="K933" s="7">
        <v>257320</v>
      </c>
      <c r="L933" s="7">
        <v>46072</v>
      </c>
      <c r="M933" s="7">
        <f>G933-L933</f>
        <v>278928</v>
      </c>
      <c r="N933" s="7">
        <v>132030</v>
      </c>
      <c r="O933" s="22">
        <f>M933/N933</f>
        <v>2.1126107702794821</v>
      </c>
      <c r="P933" s="27">
        <v>1793</v>
      </c>
      <c r="Q933" s="32">
        <f>M933/P933</f>
        <v>155.56497490239821</v>
      </c>
      <c r="R933" s="37" t="s">
        <v>2065</v>
      </c>
      <c r="S933" s="42">
        <f>ABS(O2406-O933)*100</f>
        <v>77.822363339014061</v>
      </c>
      <c r="T933" t="s">
        <v>43</v>
      </c>
      <c r="V933" s="7">
        <v>43365</v>
      </c>
      <c r="W933" t="s">
        <v>33</v>
      </c>
      <c r="X933" s="17" t="s">
        <v>34</v>
      </c>
      <c r="Z933" t="s">
        <v>2066</v>
      </c>
      <c r="AA933">
        <v>401</v>
      </c>
      <c r="AB933">
        <v>49</v>
      </c>
    </row>
    <row r="934" spans="1:28" x14ac:dyDescent="0.25">
      <c r="A934" t="s">
        <v>2071</v>
      </c>
      <c r="B934" t="s">
        <v>2072</v>
      </c>
      <c r="C934" s="17">
        <v>43958</v>
      </c>
      <c r="D934" s="7">
        <v>227500</v>
      </c>
      <c r="E934" t="s">
        <v>29</v>
      </c>
      <c r="F934" t="s">
        <v>30</v>
      </c>
      <c r="G934" s="7">
        <v>227500</v>
      </c>
      <c r="H934" s="7">
        <v>152910</v>
      </c>
      <c r="I934" s="12">
        <f>H934/G934*100</f>
        <v>67.213186813186809</v>
      </c>
      <c r="J934" s="12">
        <f t="shared" si="14"/>
        <v>17.433390795702593</v>
      </c>
      <c r="K934" s="7">
        <v>305825</v>
      </c>
      <c r="L934" s="7">
        <v>48162</v>
      </c>
      <c r="M934" s="7">
        <f>G934-L934</f>
        <v>179338</v>
      </c>
      <c r="N934" s="7">
        <v>161039.375</v>
      </c>
      <c r="O934" s="22">
        <f>M934/N934</f>
        <v>1.1136282663789523</v>
      </c>
      <c r="P934" s="27">
        <v>2141</v>
      </c>
      <c r="Q934" s="32">
        <f>M934/P934</f>
        <v>83.763661840261562</v>
      </c>
      <c r="R934" s="37" t="s">
        <v>2065</v>
      </c>
      <c r="S934" s="42">
        <f>ABS(O2406-O934)*100</f>
        <v>22.075887051038912</v>
      </c>
      <c r="T934" t="s">
        <v>32</v>
      </c>
      <c r="V934" s="7">
        <v>43365</v>
      </c>
      <c r="W934" t="s">
        <v>33</v>
      </c>
      <c r="X934" s="17" t="s">
        <v>34</v>
      </c>
      <c r="Z934" t="s">
        <v>2066</v>
      </c>
      <c r="AA934">
        <v>401</v>
      </c>
      <c r="AB934">
        <v>52</v>
      </c>
    </row>
    <row r="935" spans="1:28" x14ac:dyDescent="0.25">
      <c r="A935" t="s">
        <v>2073</v>
      </c>
      <c r="B935" t="s">
        <v>2074</v>
      </c>
      <c r="C935" s="17">
        <v>43602</v>
      </c>
      <c r="D935" s="7">
        <v>210000</v>
      </c>
      <c r="E935" t="s">
        <v>29</v>
      </c>
      <c r="F935" t="s">
        <v>30</v>
      </c>
      <c r="G935" s="7">
        <v>210000</v>
      </c>
      <c r="H935" s="7">
        <v>148950</v>
      </c>
      <c r="I935" s="12">
        <f>H935/G935*100</f>
        <v>70.928571428571431</v>
      </c>
      <c r="J935" s="12">
        <f t="shared" si="14"/>
        <v>21.148775411087215</v>
      </c>
      <c r="K935" s="7">
        <v>297899</v>
      </c>
      <c r="L935" s="7">
        <v>64041</v>
      </c>
      <c r="M935" s="7">
        <f>G935-L935</f>
        <v>145959</v>
      </c>
      <c r="N935" s="7">
        <v>134401.15625</v>
      </c>
      <c r="O935" s="22">
        <f>M935/N935</f>
        <v>1.0859951214147385</v>
      </c>
      <c r="P935" s="27">
        <v>1951</v>
      </c>
      <c r="Q935" s="32">
        <f>M935/P935</f>
        <v>74.812403895438237</v>
      </c>
      <c r="R935" s="37" t="s">
        <v>2027</v>
      </c>
      <c r="S935" s="42">
        <f>ABS(O2406-O935)*100</f>
        <v>24.839201547460288</v>
      </c>
      <c r="T935" t="s">
        <v>43</v>
      </c>
      <c r="V935" s="7">
        <v>44500</v>
      </c>
      <c r="W935" t="s">
        <v>33</v>
      </c>
      <c r="X935" s="17" t="s">
        <v>34</v>
      </c>
      <c r="Z935" t="s">
        <v>2028</v>
      </c>
      <c r="AA935">
        <v>401</v>
      </c>
      <c r="AB935">
        <v>49</v>
      </c>
    </row>
    <row r="936" spans="1:28" x14ac:dyDescent="0.25">
      <c r="A936" t="s">
        <v>2075</v>
      </c>
      <c r="B936" t="s">
        <v>2076</v>
      </c>
      <c r="C936" s="17">
        <v>43707</v>
      </c>
      <c r="D936" s="7">
        <v>260000</v>
      </c>
      <c r="E936" t="s">
        <v>29</v>
      </c>
      <c r="F936" t="s">
        <v>30</v>
      </c>
      <c r="G936" s="7">
        <v>260000</v>
      </c>
      <c r="H936" s="7">
        <v>137650</v>
      </c>
      <c r="I936" s="12">
        <f>H936/G936*100</f>
        <v>52.942307692307686</v>
      </c>
      <c r="J936" s="12">
        <f t="shared" si="14"/>
        <v>3.1625116748234703</v>
      </c>
      <c r="K936" s="7">
        <v>275294</v>
      </c>
      <c r="L936" s="7">
        <v>46625</v>
      </c>
      <c r="M936" s="7">
        <f>G936-L936</f>
        <v>213375</v>
      </c>
      <c r="N936" s="7">
        <v>131418.96875</v>
      </c>
      <c r="O936" s="22">
        <f>M936/N936</f>
        <v>1.6236240630217242</v>
      </c>
      <c r="P936" s="27">
        <v>1994</v>
      </c>
      <c r="Q936" s="32">
        <f>M936/P936</f>
        <v>107.00852557673019</v>
      </c>
      <c r="R936" s="37" t="s">
        <v>2027</v>
      </c>
      <c r="S936" s="42">
        <f>ABS(O2406-O936)*100</f>
        <v>28.923692613238284</v>
      </c>
      <c r="T936" t="s">
        <v>43</v>
      </c>
      <c r="V936" s="7">
        <v>44500</v>
      </c>
      <c r="W936" t="s">
        <v>33</v>
      </c>
      <c r="X936" s="17" t="s">
        <v>34</v>
      </c>
      <c r="Z936" t="s">
        <v>2028</v>
      </c>
      <c r="AA936">
        <v>401</v>
      </c>
      <c r="AB936">
        <v>49</v>
      </c>
    </row>
    <row r="937" spans="1:28" x14ac:dyDescent="0.25">
      <c r="A937" t="s">
        <v>2077</v>
      </c>
      <c r="B937" t="s">
        <v>2078</v>
      </c>
      <c r="C937" s="17">
        <v>43971</v>
      </c>
      <c r="D937" s="7">
        <v>260000</v>
      </c>
      <c r="E937" t="s">
        <v>29</v>
      </c>
      <c r="F937" t="s">
        <v>30</v>
      </c>
      <c r="G937" s="7">
        <v>260000</v>
      </c>
      <c r="H937" s="7">
        <v>101340</v>
      </c>
      <c r="I937" s="12">
        <f>H937/G937*100</f>
        <v>38.976923076923079</v>
      </c>
      <c r="J937" s="12">
        <f t="shared" si="14"/>
        <v>10.802872940561137</v>
      </c>
      <c r="K937" s="7">
        <v>202681</v>
      </c>
      <c r="L937" s="7">
        <v>58130</v>
      </c>
      <c r="M937" s="7">
        <f>G937-L937</f>
        <v>201870</v>
      </c>
      <c r="N937" s="7">
        <v>83075.2890625</v>
      </c>
      <c r="O937" s="22">
        <f>M937/N937</f>
        <v>2.4299644608895337</v>
      </c>
      <c r="P937" s="27">
        <v>1560</v>
      </c>
      <c r="Q937" s="32">
        <f>M937/P937</f>
        <v>129.40384615384616</v>
      </c>
      <c r="R937" s="37" t="s">
        <v>2027</v>
      </c>
      <c r="S937" s="42">
        <f>ABS(O2406-O937)*100</f>
        <v>109.55773240001922</v>
      </c>
      <c r="T937" t="s">
        <v>43</v>
      </c>
      <c r="V937" s="7">
        <v>44500</v>
      </c>
      <c r="W937" t="s">
        <v>33</v>
      </c>
      <c r="X937" s="17" t="s">
        <v>34</v>
      </c>
      <c r="Z937" t="s">
        <v>2028</v>
      </c>
      <c r="AA937">
        <v>401</v>
      </c>
      <c r="AB937">
        <v>38</v>
      </c>
    </row>
    <row r="938" spans="1:28" x14ac:dyDescent="0.25">
      <c r="A938" t="s">
        <v>2079</v>
      </c>
      <c r="B938" t="s">
        <v>2080</v>
      </c>
      <c r="C938" s="17">
        <v>43658</v>
      </c>
      <c r="D938" s="7">
        <v>304900</v>
      </c>
      <c r="E938" t="s">
        <v>29</v>
      </c>
      <c r="F938" t="s">
        <v>30</v>
      </c>
      <c r="G938" s="7">
        <v>304900</v>
      </c>
      <c r="H938" s="7">
        <v>163910</v>
      </c>
      <c r="I938" s="12">
        <f>H938/G938*100</f>
        <v>53.758609380124632</v>
      </c>
      <c r="J938" s="12">
        <f t="shared" si="14"/>
        <v>3.9788133626404161</v>
      </c>
      <c r="K938" s="7">
        <v>327810</v>
      </c>
      <c r="L938" s="7">
        <v>47491</v>
      </c>
      <c r="M938" s="7">
        <f>G938-L938</f>
        <v>257409</v>
      </c>
      <c r="N938" s="7">
        <v>161102.875</v>
      </c>
      <c r="O938" s="22">
        <f>M938/N938</f>
        <v>1.5977927147482625</v>
      </c>
      <c r="P938" s="27">
        <v>2699</v>
      </c>
      <c r="Q938" s="32">
        <f>M938/P938</f>
        <v>95.371989625787322</v>
      </c>
      <c r="R938" s="37" t="s">
        <v>2027</v>
      </c>
      <c r="S938" s="42">
        <f>ABS(O2406-O938)*100</f>
        <v>26.340557785892106</v>
      </c>
      <c r="T938" t="s">
        <v>701</v>
      </c>
      <c r="V938" s="7">
        <v>44500</v>
      </c>
      <c r="W938" t="s">
        <v>33</v>
      </c>
      <c r="X938" s="17" t="s">
        <v>34</v>
      </c>
      <c r="Z938" t="s">
        <v>2028</v>
      </c>
      <c r="AA938">
        <v>401</v>
      </c>
      <c r="AB938">
        <v>45</v>
      </c>
    </row>
    <row r="939" spans="1:28" x14ac:dyDescent="0.25">
      <c r="A939" t="s">
        <v>2079</v>
      </c>
      <c r="B939" t="s">
        <v>2080</v>
      </c>
      <c r="C939" s="17">
        <v>44274</v>
      </c>
      <c r="D939" s="7">
        <v>401500</v>
      </c>
      <c r="E939" t="s">
        <v>29</v>
      </c>
      <c r="F939" t="s">
        <v>30</v>
      </c>
      <c r="G939" s="7">
        <v>401500</v>
      </c>
      <c r="H939" s="7">
        <v>163910</v>
      </c>
      <c r="I939" s="12">
        <f>H939/G939*100</f>
        <v>40.82440846824408</v>
      </c>
      <c r="J939" s="12">
        <f t="shared" si="14"/>
        <v>8.955387549240136</v>
      </c>
      <c r="K939" s="7">
        <v>327810</v>
      </c>
      <c r="L939" s="7">
        <v>47491</v>
      </c>
      <c r="M939" s="7">
        <f>G939-L939</f>
        <v>354009</v>
      </c>
      <c r="N939" s="7">
        <v>161102.875</v>
      </c>
      <c r="O939" s="22">
        <f>M939/N939</f>
        <v>2.1974095744722124</v>
      </c>
      <c r="P939" s="27">
        <v>2699</v>
      </c>
      <c r="Q939" s="32">
        <f>M939/P939</f>
        <v>131.16302334197852</v>
      </c>
      <c r="R939" s="37" t="s">
        <v>2027</v>
      </c>
      <c r="S939" s="42">
        <f>ABS(O2406-O939)*100</f>
        <v>86.302243758287105</v>
      </c>
      <c r="T939" t="s">
        <v>701</v>
      </c>
      <c r="V939" s="7">
        <v>44500</v>
      </c>
      <c r="W939" t="s">
        <v>33</v>
      </c>
      <c r="X939" s="17" t="s">
        <v>34</v>
      </c>
      <c r="Z939" t="s">
        <v>2028</v>
      </c>
      <c r="AA939">
        <v>401</v>
      </c>
      <c r="AB939">
        <v>45</v>
      </c>
    </row>
    <row r="940" spans="1:28" x14ac:dyDescent="0.25">
      <c r="A940" t="s">
        <v>2081</v>
      </c>
      <c r="B940" t="s">
        <v>2082</v>
      </c>
      <c r="C940" s="17">
        <v>44256</v>
      </c>
      <c r="D940" s="7">
        <v>317000</v>
      </c>
      <c r="E940" t="s">
        <v>29</v>
      </c>
      <c r="F940" t="s">
        <v>30</v>
      </c>
      <c r="G940" s="7">
        <v>317000</v>
      </c>
      <c r="H940" s="7">
        <v>139690</v>
      </c>
      <c r="I940" s="12">
        <f>H940/G940*100</f>
        <v>44.066246056782333</v>
      </c>
      <c r="J940" s="12">
        <f t="shared" si="14"/>
        <v>5.7135499607018829</v>
      </c>
      <c r="K940" s="7">
        <v>279384</v>
      </c>
      <c r="L940" s="7">
        <v>45730</v>
      </c>
      <c r="M940" s="7">
        <f>G940-L940</f>
        <v>271270</v>
      </c>
      <c r="N940" s="7">
        <v>134283.90625</v>
      </c>
      <c r="O940" s="22">
        <f>M940/N940</f>
        <v>2.0201229438095827</v>
      </c>
      <c r="P940" s="27">
        <v>1991</v>
      </c>
      <c r="Q940" s="32">
        <f>M940/P940</f>
        <v>136.24811652435963</v>
      </c>
      <c r="R940" s="37" t="s">
        <v>2027</v>
      </c>
      <c r="S940" s="42">
        <f>ABS(O2406-O940)*100</f>
        <v>68.573580692024123</v>
      </c>
      <c r="T940" t="s">
        <v>701</v>
      </c>
      <c r="V940" s="7">
        <v>44500</v>
      </c>
      <c r="W940" t="s">
        <v>33</v>
      </c>
      <c r="X940" s="17" t="s">
        <v>34</v>
      </c>
      <c r="Z940" t="s">
        <v>2028</v>
      </c>
      <c r="AA940">
        <v>401</v>
      </c>
      <c r="AB940">
        <v>49</v>
      </c>
    </row>
    <row r="941" spans="1:28" x14ac:dyDescent="0.25">
      <c r="A941" t="s">
        <v>2083</v>
      </c>
      <c r="B941" t="s">
        <v>2084</v>
      </c>
      <c r="C941" s="17">
        <v>43756</v>
      </c>
      <c r="D941" s="7">
        <v>219900</v>
      </c>
      <c r="E941" t="s">
        <v>29</v>
      </c>
      <c r="F941" t="s">
        <v>30</v>
      </c>
      <c r="G941" s="7">
        <v>219900</v>
      </c>
      <c r="H941" s="7">
        <v>111120</v>
      </c>
      <c r="I941" s="12">
        <f>H941/G941*100</f>
        <v>50.532060027285134</v>
      </c>
      <c r="J941" s="12">
        <f t="shared" si="14"/>
        <v>0.75226400980091768</v>
      </c>
      <c r="K941" s="7">
        <v>222234</v>
      </c>
      <c r="L941" s="7">
        <v>46072</v>
      </c>
      <c r="M941" s="7">
        <f>G941-L941</f>
        <v>173828</v>
      </c>
      <c r="N941" s="7">
        <v>110101.25</v>
      </c>
      <c r="O941" s="22">
        <f>M941/N941</f>
        <v>1.578801330593431</v>
      </c>
      <c r="P941" s="27">
        <v>1593</v>
      </c>
      <c r="Q941" s="32">
        <f>M941/P941</f>
        <v>109.11989956057752</v>
      </c>
      <c r="R941" s="37" t="s">
        <v>2065</v>
      </c>
      <c r="S941" s="42">
        <f>ABS(O2406-O941)*100</f>
        <v>24.441419370408958</v>
      </c>
      <c r="T941" t="s">
        <v>32</v>
      </c>
      <c r="V941" s="7">
        <v>43365</v>
      </c>
      <c r="W941" t="s">
        <v>33</v>
      </c>
      <c r="X941" s="17" t="s">
        <v>34</v>
      </c>
      <c r="Z941" t="s">
        <v>2066</v>
      </c>
      <c r="AA941">
        <v>401</v>
      </c>
      <c r="AB941">
        <v>49</v>
      </c>
    </row>
    <row r="942" spans="1:28" x14ac:dyDescent="0.25">
      <c r="A942" t="s">
        <v>2085</v>
      </c>
      <c r="B942" t="s">
        <v>2086</v>
      </c>
      <c r="C942" s="17">
        <v>43657</v>
      </c>
      <c r="D942" s="7">
        <v>185000</v>
      </c>
      <c r="E942" t="s">
        <v>29</v>
      </c>
      <c r="F942" t="s">
        <v>30</v>
      </c>
      <c r="G942" s="7">
        <v>185000</v>
      </c>
      <c r="H942" s="7">
        <v>102740</v>
      </c>
      <c r="I942" s="12">
        <f>H942/G942*100</f>
        <v>55.535135135135135</v>
      </c>
      <c r="J942" s="12">
        <f t="shared" si="14"/>
        <v>5.7553391176509194</v>
      </c>
      <c r="K942" s="7">
        <v>205478</v>
      </c>
      <c r="L942" s="7">
        <v>46230</v>
      </c>
      <c r="M942" s="7">
        <f>G942-L942</f>
        <v>138770</v>
      </c>
      <c r="N942" s="7">
        <v>121563.359375</v>
      </c>
      <c r="O942" s="22">
        <f>M942/N942</f>
        <v>1.1415446291832128</v>
      </c>
      <c r="P942" s="27">
        <v>1232</v>
      </c>
      <c r="Q942" s="32">
        <f>M942/P942</f>
        <v>112.63798701298701</v>
      </c>
      <c r="R942" s="37" t="s">
        <v>2015</v>
      </c>
      <c r="S942" s="42">
        <f>ABS(O2406-O942)*100</f>
        <v>19.284250770612864</v>
      </c>
      <c r="T942" t="s">
        <v>43</v>
      </c>
      <c r="V942" s="7">
        <v>45000</v>
      </c>
      <c r="W942" t="s">
        <v>33</v>
      </c>
      <c r="X942" s="17" t="s">
        <v>34</v>
      </c>
      <c r="Z942" t="s">
        <v>1976</v>
      </c>
      <c r="AA942">
        <v>401</v>
      </c>
      <c r="AB942">
        <v>66</v>
      </c>
    </row>
    <row r="943" spans="1:28" x14ac:dyDescent="0.25">
      <c r="A943" t="s">
        <v>2087</v>
      </c>
      <c r="B943" t="s">
        <v>2088</v>
      </c>
      <c r="C943" s="17">
        <v>44092</v>
      </c>
      <c r="D943" s="7">
        <v>305000</v>
      </c>
      <c r="E943" t="s">
        <v>29</v>
      </c>
      <c r="F943" t="s">
        <v>30</v>
      </c>
      <c r="G943" s="7">
        <v>305000</v>
      </c>
      <c r="H943" s="7">
        <v>159860</v>
      </c>
      <c r="I943" s="12">
        <f>H943/G943*100</f>
        <v>52.413114754098359</v>
      </c>
      <c r="J943" s="12">
        <f t="shared" si="14"/>
        <v>2.6333187366141431</v>
      </c>
      <c r="K943" s="7">
        <v>332180</v>
      </c>
      <c r="L943" s="7">
        <v>71936</v>
      </c>
      <c r="M943" s="7">
        <f>G943-L943</f>
        <v>233064</v>
      </c>
      <c r="N943" s="7">
        <v>139916.125</v>
      </c>
      <c r="O943" s="22">
        <f>M943/N943</f>
        <v>1.6657408143628907</v>
      </c>
      <c r="P943" s="27">
        <v>2439</v>
      </c>
      <c r="Q943" s="32">
        <f>M943/P943</f>
        <v>95.557195571955717</v>
      </c>
      <c r="R943" s="37" t="s">
        <v>1975</v>
      </c>
      <c r="S943" s="42">
        <f>ABS(O2406-O943)*100</f>
        <v>33.135367747354927</v>
      </c>
      <c r="T943" t="s">
        <v>43</v>
      </c>
      <c r="V943" s="7">
        <v>45000</v>
      </c>
      <c r="W943" t="s">
        <v>33</v>
      </c>
      <c r="X943" s="17" t="s">
        <v>34</v>
      </c>
      <c r="Y943" t="s">
        <v>2089</v>
      </c>
      <c r="Z943" t="s">
        <v>1976</v>
      </c>
      <c r="AA943">
        <v>401</v>
      </c>
      <c r="AB943">
        <v>49</v>
      </c>
    </row>
    <row r="944" spans="1:28" x14ac:dyDescent="0.25">
      <c r="A944" t="s">
        <v>2090</v>
      </c>
      <c r="B944" t="s">
        <v>2091</v>
      </c>
      <c r="C944" s="17">
        <v>43773</v>
      </c>
      <c r="D944" s="7">
        <v>184900</v>
      </c>
      <c r="E944" t="s">
        <v>29</v>
      </c>
      <c r="F944" t="s">
        <v>30</v>
      </c>
      <c r="G944" s="7">
        <v>184900</v>
      </c>
      <c r="H944" s="7">
        <v>98770</v>
      </c>
      <c r="I944" s="12">
        <f>H944/G944*100</f>
        <v>53.418063818280146</v>
      </c>
      <c r="J944" s="12">
        <f t="shared" si="14"/>
        <v>3.6382678007959299</v>
      </c>
      <c r="K944" s="7">
        <v>197546</v>
      </c>
      <c r="L944" s="7">
        <v>42752</v>
      </c>
      <c r="M944" s="7">
        <f>G944-L944</f>
        <v>142148</v>
      </c>
      <c r="N944" s="7">
        <v>103196</v>
      </c>
      <c r="O944" s="22">
        <f>M944/N944</f>
        <v>1.3774564905616498</v>
      </c>
      <c r="P944" s="27">
        <v>1995</v>
      </c>
      <c r="Q944" s="32">
        <f>M944/P944</f>
        <v>71.252130325814534</v>
      </c>
      <c r="R944" s="37" t="s">
        <v>2024</v>
      </c>
      <c r="S944" s="42">
        <f>ABS(O2406-O944)*100</f>
        <v>4.3069353672308353</v>
      </c>
      <c r="T944" t="s">
        <v>32</v>
      </c>
      <c r="V944" s="7">
        <v>41850</v>
      </c>
      <c r="W944" t="s">
        <v>33</v>
      </c>
      <c r="X944" s="17" t="s">
        <v>34</v>
      </c>
      <c r="Z944" t="s">
        <v>2021</v>
      </c>
      <c r="AA944">
        <v>401</v>
      </c>
      <c r="AB944">
        <v>45</v>
      </c>
    </row>
    <row r="945" spans="1:28" x14ac:dyDescent="0.25">
      <c r="A945" t="s">
        <v>2092</v>
      </c>
      <c r="B945" t="s">
        <v>2093</v>
      </c>
      <c r="C945" s="17">
        <v>43805</v>
      </c>
      <c r="D945" s="7">
        <v>300000</v>
      </c>
      <c r="E945" t="s">
        <v>29</v>
      </c>
      <c r="F945" t="s">
        <v>30</v>
      </c>
      <c r="G945" s="7">
        <v>300000</v>
      </c>
      <c r="H945" s="7">
        <v>145840</v>
      </c>
      <c r="I945" s="12">
        <f>H945/G945*100</f>
        <v>48.61333333333333</v>
      </c>
      <c r="J945" s="12">
        <f t="shared" si="14"/>
        <v>1.1664626841508863</v>
      </c>
      <c r="K945" s="7">
        <v>291683</v>
      </c>
      <c r="L945" s="7">
        <v>121952</v>
      </c>
      <c r="M945" s="7">
        <f>G945-L945</f>
        <v>178048</v>
      </c>
      <c r="N945" s="7">
        <v>113154</v>
      </c>
      <c r="O945" s="22">
        <f>M945/N945</f>
        <v>1.5735015995899393</v>
      </c>
      <c r="P945" s="27">
        <v>1952</v>
      </c>
      <c r="Q945" s="32">
        <f>M945/P945</f>
        <v>91.213114754098356</v>
      </c>
      <c r="R945" s="37" t="s">
        <v>2024</v>
      </c>
      <c r="S945" s="42">
        <f>ABS(O2406-O945)*100</f>
        <v>23.911446270059788</v>
      </c>
      <c r="T945" t="s">
        <v>492</v>
      </c>
      <c r="V945" s="7">
        <v>115538</v>
      </c>
      <c r="W945" t="s">
        <v>33</v>
      </c>
      <c r="X945" s="17" t="s">
        <v>34</v>
      </c>
      <c r="Z945" t="s">
        <v>2021</v>
      </c>
      <c r="AA945">
        <v>401</v>
      </c>
      <c r="AB945">
        <v>45</v>
      </c>
    </row>
    <row r="946" spans="1:28" x14ac:dyDescent="0.25">
      <c r="A946" t="s">
        <v>2094</v>
      </c>
      <c r="B946" t="s">
        <v>2095</v>
      </c>
      <c r="C946" s="17">
        <v>44064</v>
      </c>
      <c r="D946" s="7">
        <v>201000</v>
      </c>
      <c r="E946" t="s">
        <v>29</v>
      </c>
      <c r="F946" t="s">
        <v>30</v>
      </c>
      <c r="G946" s="7">
        <v>201000</v>
      </c>
      <c r="H946" s="7">
        <v>123860</v>
      </c>
      <c r="I946" s="12">
        <f>H946/G946*100</f>
        <v>61.621890547263682</v>
      </c>
      <c r="J946" s="12">
        <f t="shared" si="14"/>
        <v>11.842094529779466</v>
      </c>
      <c r="K946" s="7">
        <v>247719</v>
      </c>
      <c r="L946" s="7">
        <v>90912</v>
      </c>
      <c r="M946" s="7">
        <f>G946-L946</f>
        <v>110088</v>
      </c>
      <c r="N946" s="7">
        <v>104538</v>
      </c>
      <c r="O946" s="22">
        <f>M946/N946</f>
        <v>1.0530907421224818</v>
      </c>
      <c r="P946" s="27">
        <v>1870</v>
      </c>
      <c r="Q946" s="32">
        <f>M946/P946</f>
        <v>58.870588235294115</v>
      </c>
      <c r="R946" s="37" t="s">
        <v>2024</v>
      </c>
      <c r="S946" s="42">
        <f>ABS(O2406-O946)*100</f>
        <v>28.129639476685963</v>
      </c>
      <c r="T946" t="s">
        <v>147</v>
      </c>
      <c r="V946" s="7">
        <v>84488</v>
      </c>
      <c r="W946" t="s">
        <v>33</v>
      </c>
      <c r="X946" s="17" t="s">
        <v>34</v>
      </c>
      <c r="Z946" t="s">
        <v>2021</v>
      </c>
      <c r="AA946">
        <v>401</v>
      </c>
      <c r="AB946">
        <v>45</v>
      </c>
    </row>
    <row r="947" spans="1:28" x14ac:dyDescent="0.25">
      <c r="A947" t="s">
        <v>2096</v>
      </c>
      <c r="B947" t="s">
        <v>2097</v>
      </c>
      <c r="C947" s="17">
        <v>44119</v>
      </c>
      <c r="D947" s="7">
        <v>90000</v>
      </c>
      <c r="E947" t="s">
        <v>29</v>
      </c>
      <c r="F947" t="s">
        <v>30</v>
      </c>
      <c r="G947" s="7">
        <v>90000</v>
      </c>
      <c r="H947" s="7">
        <v>55470</v>
      </c>
      <c r="I947" s="12">
        <f>H947/G947*100</f>
        <v>61.633333333333326</v>
      </c>
      <c r="J947" s="12">
        <f t="shared" si="14"/>
        <v>11.85353731584911</v>
      </c>
      <c r="K947" s="7">
        <v>110930</v>
      </c>
      <c r="L947" s="7">
        <v>26230</v>
      </c>
      <c r="M947" s="7">
        <f>G947-L947</f>
        <v>63770</v>
      </c>
      <c r="N947" s="7">
        <v>116027.3984375</v>
      </c>
      <c r="O947" s="22">
        <f>M947/N947</f>
        <v>0.54961156467151784</v>
      </c>
      <c r="P947" s="27">
        <v>1380</v>
      </c>
      <c r="Q947" s="32">
        <f>M947/P947</f>
        <v>46.210144927536234</v>
      </c>
      <c r="R947" s="37" t="s">
        <v>2098</v>
      </c>
      <c r="S947" s="42">
        <f>ABS(O2406-O947)*100</f>
        <v>78.477557221782362</v>
      </c>
      <c r="T947" t="s">
        <v>79</v>
      </c>
      <c r="V947" s="7">
        <v>25000</v>
      </c>
      <c r="W947" t="s">
        <v>33</v>
      </c>
      <c r="X947" s="17" t="s">
        <v>34</v>
      </c>
      <c r="Z947" t="s">
        <v>152</v>
      </c>
      <c r="AA947">
        <v>407</v>
      </c>
      <c r="AB947">
        <v>60</v>
      </c>
    </row>
    <row r="948" spans="1:28" x14ac:dyDescent="0.25">
      <c r="A948" t="s">
        <v>2099</v>
      </c>
      <c r="B948" t="s">
        <v>2100</v>
      </c>
      <c r="C948" s="17">
        <v>44119</v>
      </c>
      <c r="D948" s="7">
        <v>100000</v>
      </c>
      <c r="E948" t="s">
        <v>29</v>
      </c>
      <c r="F948" t="s">
        <v>30</v>
      </c>
      <c r="G948" s="7">
        <v>100000</v>
      </c>
      <c r="H948" s="7">
        <v>55770</v>
      </c>
      <c r="I948" s="12">
        <f>H948/G948*100</f>
        <v>55.769999999999996</v>
      </c>
      <c r="J948" s="12">
        <f t="shared" si="14"/>
        <v>5.99020398251578</v>
      </c>
      <c r="K948" s="7">
        <v>111546</v>
      </c>
      <c r="L948" s="7">
        <v>26230</v>
      </c>
      <c r="M948" s="7">
        <f>G948-L948</f>
        <v>73770</v>
      </c>
      <c r="N948" s="7">
        <v>116871.234375</v>
      </c>
      <c r="O948" s="22">
        <f>M948/N948</f>
        <v>0.63120750280857985</v>
      </c>
      <c r="P948" s="27">
        <v>1380</v>
      </c>
      <c r="Q948" s="32">
        <f>M948/P948</f>
        <v>53.456521739130437</v>
      </c>
      <c r="R948" s="37" t="s">
        <v>2098</v>
      </c>
      <c r="S948" s="42">
        <f>ABS(O2406-O948)*100</f>
        <v>70.317963408076153</v>
      </c>
      <c r="T948" t="s">
        <v>79</v>
      </c>
      <c r="V948" s="7">
        <v>25000</v>
      </c>
      <c r="W948" t="s">
        <v>33</v>
      </c>
      <c r="X948" s="17" t="s">
        <v>34</v>
      </c>
      <c r="Z948" t="s">
        <v>152</v>
      </c>
      <c r="AA948">
        <v>407</v>
      </c>
      <c r="AB948">
        <v>60</v>
      </c>
    </row>
    <row r="949" spans="1:28" x14ac:dyDescent="0.25">
      <c r="A949" t="s">
        <v>2101</v>
      </c>
      <c r="B949" t="s">
        <v>2102</v>
      </c>
      <c r="C949" s="17">
        <v>44082</v>
      </c>
      <c r="D949" s="7">
        <v>304000</v>
      </c>
      <c r="E949" t="s">
        <v>29</v>
      </c>
      <c r="F949" t="s">
        <v>30</v>
      </c>
      <c r="G949" s="7">
        <v>304000</v>
      </c>
      <c r="H949" s="7">
        <v>135130</v>
      </c>
      <c r="I949" s="12">
        <f>H949/G949*100</f>
        <v>44.450657894736842</v>
      </c>
      <c r="J949" s="12">
        <f t="shared" si="14"/>
        <v>5.3291381227473735</v>
      </c>
      <c r="K949" s="7">
        <v>270261</v>
      </c>
      <c r="L949" s="7">
        <v>47069</v>
      </c>
      <c r="M949" s="7">
        <f>G949-L949</f>
        <v>256931</v>
      </c>
      <c r="N949" s="7">
        <v>204763.296875</v>
      </c>
      <c r="O949" s="22">
        <f>M949/N949</f>
        <v>1.2547707715257503</v>
      </c>
      <c r="P949" s="27">
        <v>1750</v>
      </c>
      <c r="Q949" s="32">
        <f>M949/P949</f>
        <v>146.81771428571429</v>
      </c>
      <c r="R949" s="37" t="s">
        <v>2103</v>
      </c>
      <c r="S949" s="42">
        <f>ABS(O2406-O949)*100</f>
        <v>7.9616365363591068</v>
      </c>
      <c r="T949" t="s">
        <v>43</v>
      </c>
      <c r="V949" s="7">
        <v>42900</v>
      </c>
      <c r="W949" t="s">
        <v>33</v>
      </c>
      <c r="X949" s="17" t="s">
        <v>34</v>
      </c>
      <c r="Z949" t="s">
        <v>2104</v>
      </c>
      <c r="AA949">
        <v>407</v>
      </c>
      <c r="AB949">
        <v>65</v>
      </c>
    </row>
    <row r="950" spans="1:28" x14ac:dyDescent="0.25">
      <c r="A950" t="s">
        <v>2105</v>
      </c>
      <c r="B950" t="s">
        <v>2106</v>
      </c>
      <c r="C950" s="17">
        <v>44243</v>
      </c>
      <c r="D950" s="7">
        <v>246000</v>
      </c>
      <c r="E950" t="s">
        <v>29</v>
      </c>
      <c r="F950" t="s">
        <v>30</v>
      </c>
      <c r="G950" s="7">
        <v>246000</v>
      </c>
      <c r="H950" s="7">
        <v>140720</v>
      </c>
      <c r="I950" s="12">
        <f>H950/G950*100</f>
        <v>57.203252032520325</v>
      </c>
      <c r="J950" s="12">
        <f t="shared" si="14"/>
        <v>7.4234560150361091</v>
      </c>
      <c r="K950" s="7">
        <v>281442</v>
      </c>
      <c r="L950" s="7">
        <v>45472</v>
      </c>
      <c r="M950" s="7">
        <f>G950-L950</f>
        <v>200528</v>
      </c>
      <c r="N950" s="7">
        <v>216486.234375</v>
      </c>
      <c r="O950" s="22">
        <f>M950/N950</f>
        <v>0.92628522353362686</v>
      </c>
      <c r="P950" s="27">
        <v>1908</v>
      </c>
      <c r="Q950" s="32">
        <f>M950/P950</f>
        <v>105.09853249475891</v>
      </c>
      <c r="R950" s="37" t="s">
        <v>2103</v>
      </c>
      <c r="S950" s="42">
        <f>ABS(O2406-O950)*100</f>
        <v>40.810191335571453</v>
      </c>
      <c r="T950" t="s">
        <v>32</v>
      </c>
      <c r="V950" s="7">
        <v>42900</v>
      </c>
      <c r="W950" t="s">
        <v>33</v>
      </c>
      <c r="X950" s="17" t="s">
        <v>34</v>
      </c>
      <c r="Z950" t="s">
        <v>2104</v>
      </c>
      <c r="AA950">
        <v>407</v>
      </c>
      <c r="AB950">
        <v>65</v>
      </c>
    </row>
    <row r="951" spans="1:28" x14ac:dyDescent="0.25">
      <c r="A951" t="s">
        <v>2107</v>
      </c>
      <c r="B951" t="s">
        <v>2108</v>
      </c>
      <c r="C951" s="17">
        <v>43712</v>
      </c>
      <c r="D951" s="7">
        <v>267500</v>
      </c>
      <c r="E951" t="s">
        <v>29</v>
      </c>
      <c r="F951" t="s">
        <v>30</v>
      </c>
      <c r="G951" s="7">
        <v>267500</v>
      </c>
      <c r="H951" s="7">
        <v>136750</v>
      </c>
      <c r="I951" s="12">
        <f>H951/G951*100</f>
        <v>51.121495327102807</v>
      </c>
      <c r="J951" s="12">
        <f t="shared" si="14"/>
        <v>1.3416993096185905</v>
      </c>
      <c r="K951" s="7">
        <v>273501</v>
      </c>
      <c r="L951" s="7">
        <v>45472</v>
      </c>
      <c r="M951" s="7">
        <f>G951-L951</f>
        <v>222028</v>
      </c>
      <c r="N951" s="7">
        <v>209200.921875</v>
      </c>
      <c r="O951" s="22">
        <f>M951/N951</f>
        <v>1.0613146348019649</v>
      </c>
      <c r="P951" s="27">
        <v>1908</v>
      </c>
      <c r="Q951" s="32">
        <f>M951/P951</f>
        <v>116.36687631027253</v>
      </c>
      <c r="R951" s="37" t="s">
        <v>2103</v>
      </c>
      <c r="S951" s="42">
        <f>ABS(O2406-O951)*100</f>
        <v>27.307250208737656</v>
      </c>
      <c r="T951" t="s">
        <v>32</v>
      </c>
      <c r="V951" s="7">
        <v>42900</v>
      </c>
      <c r="W951" t="s">
        <v>33</v>
      </c>
      <c r="X951" s="17" t="s">
        <v>34</v>
      </c>
      <c r="Z951" t="s">
        <v>2104</v>
      </c>
      <c r="AA951">
        <v>407</v>
      </c>
      <c r="AB951">
        <v>65</v>
      </c>
    </row>
    <row r="952" spans="1:28" x14ac:dyDescent="0.25">
      <c r="A952" t="s">
        <v>2109</v>
      </c>
      <c r="B952" t="s">
        <v>2110</v>
      </c>
      <c r="C952" s="17">
        <v>43943</v>
      </c>
      <c r="D952" s="7">
        <v>300000</v>
      </c>
      <c r="E952" t="s">
        <v>29</v>
      </c>
      <c r="F952" t="s">
        <v>30</v>
      </c>
      <c r="G952" s="7">
        <v>300000</v>
      </c>
      <c r="H952" s="7">
        <v>148910</v>
      </c>
      <c r="I952" s="12">
        <f>H952/G952*100</f>
        <v>49.63666666666667</v>
      </c>
      <c r="J952" s="12">
        <f t="shared" si="14"/>
        <v>0.14312935081754574</v>
      </c>
      <c r="K952" s="7">
        <v>297810</v>
      </c>
      <c r="L952" s="7">
        <v>49799</v>
      </c>
      <c r="M952" s="7">
        <f>G952-L952</f>
        <v>250201</v>
      </c>
      <c r="N952" s="7">
        <v>227533.03125</v>
      </c>
      <c r="O952" s="22">
        <f>M952/N952</f>
        <v>1.0996249582993238</v>
      </c>
      <c r="P952" s="27">
        <v>1750</v>
      </c>
      <c r="Q952" s="32">
        <f>M952/P952</f>
        <v>142.97200000000001</v>
      </c>
      <c r="R952" s="37" t="s">
        <v>2103</v>
      </c>
      <c r="S952" s="42">
        <f>ABS(O2406-O952)*100</f>
        <v>23.476217859001757</v>
      </c>
      <c r="T952" t="s">
        <v>43</v>
      </c>
      <c r="V952" s="7">
        <v>42900</v>
      </c>
      <c r="W952" t="s">
        <v>33</v>
      </c>
      <c r="X952" s="17" t="s">
        <v>34</v>
      </c>
      <c r="Z952" t="s">
        <v>2104</v>
      </c>
      <c r="AA952">
        <v>407</v>
      </c>
      <c r="AB952">
        <v>65</v>
      </c>
    </row>
    <row r="953" spans="1:28" x14ac:dyDescent="0.25">
      <c r="A953" t="s">
        <v>2111</v>
      </c>
      <c r="B953" t="s">
        <v>2112</v>
      </c>
      <c r="C953" s="17">
        <v>43735</v>
      </c>
      <c r="D953" s="7">
        <v>275000</v>
      </c>
      <c r="E953" t="s">
        <v>29</v>
      </c>
      <c r="F953" t="s">
        <v>30</v>
      </c>
      <c r="G953" s="7">
        <v>275000</v>
      </c>
      <c r="H953" s="7">
        <v>134170</v>
      </c>
      <c r="I953" s="12">
        <f>H953/G953*100</f>
        <v>48.789090909090909</v>
      </c>
      <c r="J953" s="12">
        <f t="shared" si="14"/>
        <v>0.99070510839330694</v>
      </c>
      <c r="K953" s="7">
        <v>268340</v>
      </c>
      <c r="L953" s="7">
        <v>45472</v>
      </c>
      <c r="M953" s="7">
        <f>G953-L953</f>
        <v>229528</v>
      </c>
      <c r="N953" s="7">
        <v>204466.0625</v>
      </c>
      <c r="O953" s="22">
        <f>M953/N953</f>
        <v>1.1225726029717034</v>
      </c>
      <c r="P953" s="27">
        <v>1750</v>
      </c>
      <c r="Q953" s="32">
        <f>M953/P953</f>
        <v>131.15885714285713</v>
      </c>
      <c r="R953" s="37" t="s">
        <v>2103</v>
      </c>
      <c r="S953" s="42">
        <f>ABS(O2406-O953)*100</f>
        <v>21.181453391763803</v>
      </c>
      <c r="T953" t="s">
        <v>43</v>
      </c>
      <c r="V953" s="7">
        <v>42900</v>
      </c>
      <c r="W953" t="s">
        <v>33</v>
      </c>
      <c r="X953" s="17" t="s">
        <v>34</v>
      </c>
      <c r="Z953" t="s">
        <v>2104</v>
      </c>
      <c r="AA953">
        <v>407</v>
      </c>
      <c r="AB953">
        <v>65</v>
      </c>
    </row>
    <row r="954" spans="1:28" x14ac:dyDescent="0.25">
      <c r="A954" t="s">
        <v>2113</v>
      </c>
      <c r="B954" t="s">
        <v>2114</v>
      </c>
      <c r="C954" s="17">
        <v>44067</v>
      </c>
      <c r="D954" s="7">
        <v>160000</v>
      </c>
      <c r="E954" t="s">
        <v>29</v>
      </c>
      <c r="F954" t="s">
        <v>30</v>
      </c>
      <c r="G954" s="7">
        <v>160000</v>
      </c>
      <c r="H954" s="7">
        <v>91070</v>
      </c>
      <c r="I954" s="12">
        <f>H954/G954*100</f>
        <v>56.918749999999996</v>
      </c>
      <c r="J954" s="12">
        <f t="shared" si="14"/>
        <v>7.1389539825157797</v>
      </c>
      <c r="K954" s="7">
        <v>182136</v>
      </c>
      <c r="L954" s="7">
        <v>77034</v>
      </c>
      <c r="M954" s="7">
        <f>G954-L954</f>
        <v>82966</v>
      </c>
      <c r="N954" s="7">
        <v>70068</v>
      </c>
      <c r="O954" s="22">
        <f>M954/N954</f>
        <v>1.1840783239139121</v>
      </c>
      <c r="P954" s="27">
        <v>924</v>
      </c>
      <c r="Q954" s="32">
        <f>M954/P954</f>
        <v>89.790043290043286</v>
      </c>
      <c r="R954" s="37" t="s">
        <v>2024</v>
      </c>
      <c r="S954" s="42">
        <f>ABS(O2406-O954)*100</f>
        <v>15.03088129754293</v>
      </c>
      <c r="T954" t="s">
        <v>147</v>
      </c>
      <c r="V954" s="7">
        <v>76050</v>
      </c>
      <c r="W954" t="s">
        <v>33</v>
      </c>
      <c r="X954" s="17" t="s">
        <v>34</v>
      </c>
      <c r="Z954" t="s">
        <v>2021</v>
      </c>
      <c r="AA954">
        <v>401</v>
      </c>
      <c r="AB954">
        <v>45</v>
      </c>
    </row>
    <row r="955" spans="1:28" x14ac:dyDescent="0.25">
      <c r="A955" t="s">
        <v>2115</v>
      </c>
      <c r="B955" t="s">
        <v>2116</v>
      </c>
      <c r="C955" s="17">
        <v>44083</v>
      </c>
      <c r="D955" s="7">
        <v>65000</v>
      </c>
      <c r="E955" t="s">
        <v>29</v>
      </c>
      <c r="F955" t="s">
        <v>30</v>
      </c>
      <c r="G955" s="7">
        <v>65000</v>
      </c>
      <c r="H955" s="7">
        <v>36340</v>
      </c>
      <c r="I955" s="12">
        <f>H955/G955*100</f>
        <v>55.907692307692301</v>
      </c>
      <c r="J955" s="12">
        <f t="shared" si="14"/>
        <v>6.1278962902080849</v>
      </c>
      <c r="K955" s="7">
        <v>72670</v>
      </c>
      <c r="L955" s="7">
        <v>26230</v>
      </c>
      <c r="M955" s="7">
        <f>G955-L955</f>
        <v>38770</v>
      </c>
      <c r="N955" s="7">
        <v>63616.4375</v>
      </c>
      <c r="O955" s="22">
        <f>M955/N955</f>
        <v>0.6094336860658065</v>
      </c>
      <c r="P955" s="27">
        <v>714</v>
      </c>
      <c r="Q955" s="32">
        <f>M955/P955</f>
        <v>54.299719887955185</v>
      </c>
      <c r="R955" s="37" t="s">
        <v>2117</v>
      </c>
      <c r="S955" s="42">
        <f>ABS(O2406-O955)*100</f>
        <v>72.495345082353495</v>
      </c>
      <c r="T955" t="s">
        <v>79</v>
      </c>
      <c r="V955" s="7">
        <v>25000</v>
      </c>
      <c r="W955" t="s">
        <v>33</v>
      </c>
      <c r="X955" s="17" t="s">
        <v>34</v>
      </c>
      <c r="Z955" t="s">
        <v>152</v>
      </c>
      <c r="AA955">
        <v>407</v>
      </c>
      <c r="AB955">
        <v>64</v>
      </c>
    </row>
    <row r="956" spans="1:28" x14ac:dyDescent="0.25">
      <c r="A956" t="s">
        <v>2118</v>
      </c>
      <c r="B956" t="s">
        <v>2116</v>
      </c>
      <c r="C956" s="17">
        <v>44214</v>
      </c>
      <c r="D956" s="7">
        <v>71000</v>
      </c>
      <c r="E956" t="s">
        <v>29</v>
      </c>
      <c r="F956" t="s">
        <v>30</v>
      </c>
      <c r="G956" s="7">
        <v>71000</v>
      </c>
      <c r="H956" s="7">
        <v>37070</v>
      </c>
      <c r="I956" s="12">
        <f>H956/G956*100</f>
        <v>52.211267605633807</v>
      </c>
      <c r="J956" s="12">
        <f t="shared" si="14"/>
        <v>2.4314715881495914</v>
      </c>
      <c r="K956" s="7">
        <v>74149</v>
      </c>
      <c r="L956" s="7">
        <v>26230</v>
      </c>
      <c r="M956" s="7">
        <f>G956-L956</f>
        <v>44770</v>
      </c>
      <c r="N956" s="7">
        <v>65642.46875</v>
      </c>
      <c r="O956" s="22">
        <f>M956/N956</f>
        <v>0.68202797445822749</v>
      </c>
      <c r="P956" s="27">
        <v>725</v>
      </c>
      <c r="Q956" s="32">
        <f>M956/P956</f>
        <v>61.751724137931035</v>
      </c>
      <c r="R956" s="37" t="s">
        <v>2117</v>
      </c>
      <c r="S956" s="42">
        <f>ABS(O2406-O956)*100</f>
        <v>65.23591624311139</v>
      </c>
      <c r="T956" t="s">
        <v>79</v>
      </c>
      <c r="V956" s="7">
        <v>25000</v>
      </c>
      <c r="W956" t="s">
        <v>33</v>
      </c>
      <c r="X956" s="17" t="s">
        <v>34</v>
      </c>
      <c r="Z956" t="s">
        <v>152</v>
      </c>
      <c r="AA956">
        <v>407</v>
      </c>
      <c r="AB956">
        <v>64</v>
      </c>
    </row>
    <row r="957" spans="1:28" x14ac:dyDescent="0.25">
      <c r="A957" t="s">
        <v>2119</v>
      </c>
      <c r="B957" t="s">
        <v>2120</v>
      </c>
      <c r="C957" s="17">
        <v>43664</v>
      </c>
      <c r="D957" s="7">
        <v>78000</v>
      </c>
      <c r="E957" t="s">
        <v>29</v>
      </c>
      <c r="F957" t="s">
        <v>30</v>
      </c>
      <c r="G957" s="7">
        <v>78000</v>
      </c>
      <c r="H957" s="7">
        <v>37730</v>
      </c>
      <c r="I957" s="12">
        <f>H957/G957*100</f>
        <v>48.371794871794869</v>
      </c>
      <c r="J957" s="12">
        <f t="shared" si="14"/>
        <v>1.4080011456893473</v>
      </c>
      <c r="K957" s="7">
        <v>75453</v>
      </c>
      <c r="L957" s="7">
        <v>26230</v>
      </c>
      <c r="M957" s="7">
        <f>G957-L957</f>
        <v>51770</v>
      </c>
      <c r="N957" s="7">
        <v>67428.765625</v>
      </c>
      <c r="O957" s="22">
        <f>M957/N957</f>
        <v>0.76777321251756192</v>
      </c>
      <c r="P957" s="27">
        <v>749</v>
      </c>
      <c r="Q957" s="32">
        <f>M957/P957</f>
        <v>69.118825100133506</v>
      </c>
      <c r="R957" s="37" t="s">
        <v>2117</v>
      </c>
      <c r="S957" s="42">
        <f>ABS(O2406-O957)*100</f>
        <v>56.661392437177952</v>
      </c>
      <c r="T957" t="s">
        <v>79</v>
      </c>
      <c r="V957" s="7">
        <v>25000</v>
      </c>
      <c r="W957" t="s">
        <v>33</v>
      </c>
      <c r="X957" s="17" t="s">
        <v>34</v>
      </c>
      <c r="Z957" t="s">
        <v>152</v>
      </c>
      <c r="AA957">
        <v>407</v>
      </c>
      <c r="AB957">
        <v>64</v>
      </c>
    </row>
    <row r="958" spans="1:28" x14ac:dyDescent="0.25">
      <c r="A958" t="s">
        <v>2121</v>
      </c>
      <c r="B958" t="s">
        <v>2122</v>
      </c>
      <c r="C958" s="17">
        <v>44246</v>
      </c>
      <c r="D958" s="7">
        <v>90000</v>
      </c>
      <c r="E958" t="s">
        <v>29</v>
      </c>
      <c r="F958" t="s">
        <v>30</v>
      </c>
      <c r="G958" s="7">
        <v>90000</v>
      </c>
      <c r="H958" s="7">
        <v>37340</v>
      </c>
      <c r="I958" s="12">
        <f>H958/G958*100</f>
        <v>41.488888888888887</v>
      </c>
      <c r="J958" s="12">
        <f t="shared" si="14"/>
        <v>8.2909071285953289</v>
      </c>
      <c r="K958" s="7">
        <v>74687</v>
      </c>
      <c r="L958" s="7">
        <v>26787</v>
      </c>
      <c r="M958" s="7">
        <f>G958-L958</f>
        <v>63213</v>
      </c>
      <c r="N958" s="7">
        <v>65616.4375</v>
      </c>
      <c r="O958" s="22">
        <f>M958/N958</f>
        <v>0.96337141131747661</v>
      </c>
      <c r="P958" s="27">
        <v>714</v>
      </c>
      <c r="Q958" s="32">
        <f>M958/P958</f>
        <v>88.533613445378151</v>
      </c>
      <c r="R958" s="37" t="s">
        <v>2117</v>
      </c>
      <c r="S958" s="42">
        <f>ABS(O2406-O958)*100</f>
        <v>37.101572557186479</v>
      </c>
      <c r="T958" t="s">
        <v>79</v>
      </c>
      <c r="V958" s="7">
        <v>25000</v>
      </c>
      <c r="W958" t="s">
        <v>33</v>
      </c>
      <c r="X958" s="17" t="s">
        <v>34</v>
      </c>
      <c r="Z958" t="s">
        <v>152</v>
      </c>
      <c r="AA958">
        <v>407</v>
      </c>
      <c r="AB958">
        <v>64</v>
      </c>
    </row>
    <row r="959" spans="1:28" x14ac:dyDescent="0.25">
      <c r="A959" t="s">
        <v>2123</v>
      </c>
      <c r="B959" t="s">
        <v>2124</v>
      </c>
      <c r="C959" s="17">
        <v>43843</v>
      </c>
      <c r="D959" s="7">
        <v>99000</v>
      </c>
      <c r="E959" t="s">
        <v>29</v>
      </c>
      <c r="F959" t="s">
        <v>30</v>
      </c>
      <c r="G959" s="7">
        <v>99000</v>
      </c>
      <c r="H959" s="7">
        <v>45660</v>
      </c>
      <c r="I959" s="12">
        <f>H959/G959*100</f>
        <v>46.121212121212118</v>
      </c>
      <c r="J959" s="12">
        <f t="shared" si="14"/>
        <v>3.6585838962720985</v>
      </c>
      <c r="K959" s="7">
        <v>91313</v>
      </c>
      <c r="L959" s="7">
        <v>26787</v>
      </c>
      <c r="M959" s="7">
        <f>G959-L959</f>
        <v>72213</v>
      </c>
      <c r="N959" s="7">
        <v>88391.78125</v>
      </c>
      <c r="O959" s="22">
        <f>M959/N959</f>
        <v>0.8169650953832317</v>
      </c>
      <c r="P959" s="27">
        <v>994</v>
      </c>
      <c r="Q959" s="32">
        <f>M959/P959</f>
        <v>72.648893360160969</v>
      </c>
      <c r="R959" s="37" t="s">
        <v>2117</v>
      </c>
      <c r="S959" s="42">
        <f>ABS(O2406-O959)*100</f>
        <v>51.742204150610974</v>
      </c>
      <c r="T959" t="s">
        <v>79</v>
      </c>
      <c r="V959" s="7">
        <v>25000</v>
      </c>
      <c r="W959" t="s">
        <v>33</v>
      </c>
      <c r="X959" s="17" t="s">
        <v>34</v>
      </c>
      <c r="Z959" t="s">
        <v>152</v>
      </c>
      <c r="AA959">
        <v>407</v>
      </c>
      <c r="AB959">
        <v>64</v>
      </c>
    </row>
    <row r="960" spans="1:28" x14ac:dyDescent="0.25">
      <c r="A960" t="s">
        <v>2125</v>
      </c>
      <c r="B960" t="s">
        <v>2126</v>
      </c>
      <c r="C960" s="17">
        <v>43630</v>
      </c>
      <c r="D960" s="7">
        <v>81000</v>
      </c>
      <c r="E960" t="s">
        <v>29</v>
      </c>
      <c r="F960" t="s">
        <v>30</v>
      </c>
      <c r="G960" s="7">
        <v>81000</v>
      </c>
      <c r="H960" s="7">
        <v>45780</v>
      </c>
      <c r="I960" s="12">
        <f>H960/G960*100</f>
        <v>56.518518518518526</v>
      </c>
      <c r="J960" s="12">
        <f t="shared" si="14"/>
        <v>6.7387225010343101</v>
      </c>
      <c r="K960" s="7">
        <v>91555</v>
      </c>
      <c r="L960" s="7">
        <v>26230</v>
      </c>
      <c r="M960" s="7">
        <f>G960-L960</f>
        <v>54770</v>
      </c>
      <c r="N960" s="7">
        <v>89486.3046875</v>
      </c>
      <c r="O960" s="22">
        <f>M960/N960</f>
        <v>0.61204896314877788</v>
      </c>
      <c r="P960" s="27">
        <v>1008</v>
      </c>
      <c r="Q960" s="32">
        <f>M960/P960</f>
        <v>54.335317460317462</v>
      </c>
      <c r="R960" s="37" t="s">
        <v>2117</v>
      </c>
      <c r="S960" s="42">
        <f>ABS(O2406-O960)*100</f>
        <v>72.233817374056358</v>
      </c>
      <c r="T960" t="s">
        <v>79</v>
      </c>
      <c r="V960" s="7">
        <v>25000</v>
      </c>
      <c r="W960" t="s">
        <v>33</v>
      </c>
      <c r="X960" s="17" t="s">
        <v>34</v>
      </c>
      <c r="Z960" t="s">
        <v>152</v>
      </c>
      <c r="AA960">
        <v>407</v>
      </c>
      <c r="AB960">
        <v>64</v>
      </c>
    </row>
    <row r="961" spans="1:28" x14ac:dyDescent="0.25">
      <c r="A961" t="s">
        <v>2127</v>
      </c>
      <c r="B961" t="s">
        <v>2126</v>
      </c>
      <c r="C961" s="17">
        <v>43843</v>
      </c>
      <c r="D961" s="7">
        <v>82000</v>
      </c>
      <c r="E961" t="s">
        <v>29</v>
      </c>
      <c r="F961" t="s">
        <v>30</v>
      </c>
      <c r="G961" s="7">
        <v>82000</v>
      </c>
      <c r="H961" s="7">
        <v>46750</v>
      </c>
      <c r="I961" s="12">
        <f>H961/G961*100</f>
        <v>57.012195121951216</v>
      </c>
      <c r="J961" s="12">
        <f t="shared" si="14"/>
        <v>7.2323991044669995</v>
      </c>
      <c r="K961" s="7">
        <v>93494</v>
      </c>
      <c r="L961" s="7">
        <v>26230</v>
      </c>
      <c r="M961" s="7">
        <f>G961-L961</f>
        <v>55770</v>
      </c>
      <c r="N961" s="7">
        <v>92142.46875</v>
      </c>
      <c r="O961" s="22">
        <f>M961/N961</f>
        <v>0.60525836518787657</v>
      </c>
      <c r="P961" s="27">
        <v>1045</v>
      </c>
      <c r="Q961" s="32">
        <f>M961/P961</f>
        <v>53.368421052631582</v>
      </c>
      <c r="R961" s="37" t="s">
        <v>2117</v>
      </c>
      <c r="S961" s="42">
        <f>ABS(O2406-O961)*100</f>
        <v>72.912877170146487</v>
      </c>
      <c r="T961" t="s">
        <v>79</v>
      </c>
      <c r="V961" s="7">
        <v>25000</v>
      </c>
      <c r="W961" t="s">
        <v>33</v>
      </c>
      <c r="X961" s="17" t="s">
        <v>34</v>
      </c>
      <c r="Z961" t="s">
        <v>152</v>
      </c>
      <c r="AA961">
        <v>407</v>
      </c>
      <c r="AB961">
        <v>64</v>
      </c>
    </row>
    <row r="962" spans="1:28" x14ac:dyDescent="0.25">
      <c r="A962" t="s">
        <v>2128</v>
      </c>
      <c r="B962" t="s">
        <v>2126</v>
      </c>
      <c r="C962" s="17">
        <v>44256</v>
      </c>
      <c r="D962" s="7">
        <v>90000</v>
      </c>
      <c r="E962" t="s">
        <v>29</v>
      </c>
      <c r="F962" t="s">
        <v>30</v>
      </c>
      <c r="G962" s="7">
        <v>90000</v>
      </c>
      <c r="H962" s="7">
        <v>46750</v>
      </c>
      <c r="I962" s="12">
        <f>H962/G962*100</f>
        <v>51.94444444444445</v>
      </c>
      <c r="J962" s="12">
        <f t="shared" si="14"/>
        <v>2.164648426960234</v>
      </c>
      <c r="K962" s="7">
        <v>93494</v>
      </c>
      <c r="L962" s="7">
        <v>26230</v>
      </c>
      <c r="M962" s="7">
        <f>G962-L962</f>
        <v>63770</v>
      </c>
      <c r="N962" s="7">
        <v>92142.46875</v>
      </c>
      <c r="O962" s="22">
        <f>M962/N962</f>
        <v>0.69208043657935958</v>
      </c>
      <c r="P962" s="27">
        <v>1045</v>
      </c>
      <c r="Q962" s="32">
        <f>M962/P962</f>
        <v>61.023923444976077</v>
      </c>
      <c r="R962" s="37" t="s">
        <v>2117</v>
      </c>
      <c r="S962" s="42">
        <f>ABS(O2406-O962)*100</f>
        <v>64.230670030998184</v>
      </c>
      <c r="T962" t="s">
        <v>79</v>
      </c>
      <c r="V962" s="7">
        <v>25000</v>
      </c>
      <c r="W962" t="s">
        <v>33</v>
      </c>
      <c r="X962" s="17" t="s">
        <v>34</v>
      </c>
      <c r="Z962" t="s">
        <v>152</v>
      </c>
      <c r="AA962">
        <v>407</v>
      </c>
      <c r="AB962">
        <v>64</v>
      </c>
    </row>
    <row r="963" spans="1:28" x14ac:dyDescent="0.25">
      <c r="A963" t="s">
        <v>2129</v>
      </c>
      <c r="B963" t="s">
        <v>2130</v>
      </c>
      <c r="C963" s="17">
        <v>44165</v>
      </c>
      <c r="D963" s="7">
        <v>81000</v>
      </c>
      <c r="E963" t="s">
        <v>29</v>
      </c>
      <c r="F963" t="s">
        <v>30</v>
      </c>
      <c r="G963" s="7">
        <v>81000</v>
      </c>
      <c r="H963" s="7">
        <v>36440</v>
      </c>
      <c r="I963" s="12">
        <f>H963/G963*100</f>
        <v>44.987654320987652</v>
      </c>
      <c r="J963" s="12">
        <f t="shared" ref="J963:J1026" si="15">+ABS(I963-$I$2411)</f>
        <v>4.7921416964965644</v>
      </c>
      <c r="K963" s="7">
        <v>72875</v>
      </c>
      <c r="L963" s="7">
        <v>26230</v>
      </c>
      <c r="M963" s="7">
        <f>G963-L963</f>
        <v>54770</v>
      </c>
      <c r="N963" s="7">
        <v>63897.26171875</v>
      </c>
      <c r="O963" s="22">
        <f>M963/N963</f>
        <v>0.85715723219995676</v>
      </c>
      <c r="P963" s="27">
        <v>717</v>
      </c>
      <c r="Q963" s="32">
        <f>M963/P963</f>
        <v>76.387726638772662</v>
      </c>
      <c r="R963" s="37" t="s">
        <v>2117</v>
      </c>
      <c r="S963" s="42">
        <f>ABS(O2406-O963)*100</f>
        <v>47.722990468938463</v>
      </c>
      <c r="T963" t="s">
        <v>79</v>
      </c>
      <c r="V963" s="7">
        <v>25000</v>
      </c>
      <c r="W963" t="s">
        <v>33</v>
      </c>
      <c r="X963" s="17" t="s">
        <v>34</v>
      </c>
      <c r="Z963" t="s">
        <v>152</v>
      </c>
      <c r="AA963">
        <v>407</v>
      </c>
      <c r="AB963">
        <v>64</v>
      </c>
    </row>
    <row r="964" spans="1:28" x14ac:dyDescent="0.25">
      <c r="A964" t="s">
        <v>2131</v>
      </c>
      <c r="B964" t="s">
        <v>2130</v>
      </c>
      <c r="C964" s="17">
        <v>44147</v>
      </c>
      <c r="D964" s="7">
        <v>86500</v>
      </c>
      <c r="E964" t="s">
        <v>29</v>
      </c>
      <c r="F964" t="s">
        <v>30</v>
      </c>
      <c r="G964" s="7">
        <v>86500</v>
      </c>
      <c r="H964" s="7">
        <v>44230</v>
      </c>
      <c r="I964" s="12">
        <f>H964/G964*100</f>
        <v>51.132947976878619</v>
      </c>
      <c r="J964" s="12">
        <f t="shared" si="15"/>
        <v>1.3531519593944026</v>
      </c>
      <c r="K964" s="7">
        <v>88461</v>
      </c>
      <c r="L964" s="7">
        <v>26230</v>
      </c>
      <c r="M964" s="7">
        <f>G964-L964</f>
        <v>60270</v>
      </c>
      <c r="N964" s="7">
        <v>85247.9453125</v>
      </c>
      <c r="O964" s="22">
        <f>M964/N964</f>
        <v>0.70699651210435144</v>
      </c>
      <c r="P964" s="27">
        <v>995</v>
      </c>
      <c r="Q964" s="32">
        <f>M964/P964</f>
        <v>60.572864321608037</v>
      </c>
      <c r="R964" s="37" t="s">
        <v>2117</v>
      </c>
      <c r="S964" s="42">
        <f>ABS(O2406-O964)*100</f>
        <v>62.739062478498994</v>
      </c>
      <c r="T964" t="s">
        <v>79</v>
      </c>
      <c r="V964" s="7">
        <v>25000</v>
      </c>
      <c r="W964" t="s">
        <v>33</v>
      </c>
      <c r="X964" s="17" t="s">
        <v>34</v>
      </c>
      <c r="Z964" t="s">
        <v>152</v>
      </c>
      <c r="AA964">
        <v>407</v>
      </c>
      <c r="AB964">
        <v>64</v>
      </c>
    </row>
    <row r="965" spans="1:28" x14ac:dyDescent="0.25">
      <c r="A965" t="s">
        <v>2132</v>
      </c>
      <c r="B965" t="s">
        <v>2133</v>
      </c>
      <c r="C965" s="17">
        <v>43781</v>
      </c>
      <c r="D965" s="7">
        <v>87000</v>
      </c>
      <c r="E965" t="s">
        <v>29</v>
      </c>
      <c r="F965" t="s">
        <v>30</v>
      </c>
      <c r="G965" s="7">
        <v>87000</v>
      </c>
      <c r="H965" s="7">
        <v>45780</v>
      </c>
      <c r="I965" s="12">
        <f>H965/G965*100</f>
        <v>52.620689655172413</v>
      </c>
      <c r="J965" s="12">
        <f t="shared" si="15"/>
        <v>2.8408936376881968</v>
      </c>
      <c r="K965" s="7">
        <v>91555</v>
      </c>
      <c r="L965" s="7">
        <v>26230</v>
      </c>
      <c r="M965" s="7">
        <f>G965-L965</f>
        <v>60770</v>
      </c>
      <c r="N965" s="7">
        <v>89486.3046875</v>
      </c>
      <c r="O965" s="22">
        <f>M965/N965</f>
        <v>0.67909832920487923</v>
      </c>
      <c r="P965" s="27">
        <v>1008</v>
      </c>
      <c r="Q965" s="32">
        <f>M965/P965</f>
        <v>60.287698412698411</v>
      </c>
      <c r="R965" s="37" t="s">
        <v>2117</v>
      </c>
      <c r="S965" s="42">
        <f>ABS(O2406-O965)*100</f>
        <v>65.528880768446214</v>
      </c>
      <c r="T965" t="s">
        <v>79</v>
      </c>
      <c r="V965" s="7">
        <v>25000</v>
      </c>
      <c r="W965" t="s">
        <v>33</v>
      </c>
      <c r="X965" s="17" t="s">
        <v>34</v>
      </c>
      <c r="Z965" t="s">
        <v>152</v>
      </c>
      <c r="AA965">
        <v>407</v>
      </c>
      <c r="AB965">
        <v>64</v>
      </c>
    </row>
    <row r="966" spans="1:28" x14ac:dyDescent="0.25">
      <c r="A966" t="s">
        <v>2134</v>
      </c>
      <c r="B966" t="s">
        <v>2133</v>
      </c>
      <c r="C966" s="17">
        <v>43648</v>
      </c>
      <c r="D966" s="7">
        <v>86000</v>
      </c>
      <c r="E966" t="s">
        <v>29</v>
      </c>
      <c r="F966" t="s">
        <v>30</v>
      </c>
      <c r="G966" s="7">
        <v>86000</v>
      </c>
      <c r="H966" s="7">
        <v>46750</v>
      </c>
      <c r="I966" s="12">
        <f>H966/G966*100</f>
        <v>54.360465116279066</v>
      </c>
      <c r="J966" s="12">
        <f t="shared" si="15"/>
        <v>4.58066909879485</v>
      </c>
      <c r="K966" s="7">
        <v>93494</v>
      </c>
      <c r="L966" s="7">
        <v>26230</v>
      </c>
      <c r="M966" s="7">
        <f>G966-L966</f>
        <v>59770</v>
      </c>
      <c r="N966" s="7">
        <v>92142.46875</v>
      </c>
      <c r="O966" s="22">
        <f>M966/N966</f>
        <v>0.64866940088361802</v>
      </c>
      <c r="P966" s="27">
        <v>1045</v>
      </c>
      <c r="Q966" s="32">
        <f>M966/P966</f>
        <v>57.196172248803826</v>
      </c>
      <c r="R966" s="37" t="s">
        <v>2117</v>
      </c>
      <c r="S966" s="42">
        <f>ABS(O2406-O966)*100</f>
        <v>68.571773600572342</v>
      </c>
      <c r="T966" t="s">
        <v>79</v>
      </c>
      <c r="V966" s="7">
        <v>25000</v>
      </c>
      <c r="W966" t="s">
        <v>33</v>
      </c>
      <c r="X966" s="17" t="s">
        <v>34</v>
      </c>
      <c r="Z966" t="s">
        <v>152</v>
      </c>
      <c r="AA966">
        <v>407</v>
      </c>
      <c r="AB966">
        <v>64</v>
      </c>
    </row>
    <row r="967" spans="1:28" x14ac:dyDescent="0.25">
      <c r="A967" t="s">
        <v>2135</v>
      </c>
      <c r="B967" t="s">
        <v>2136</v>
      </c>
      <c r="C967" s="17">
        <v>44036</v>
      </c>
      <c r="D967" s="7">
        <v>92000</v>
      </c>
      <c r="E967" t="s">
        <v>29</v>
      </c>
      <c r="F967" t="s">
        <v>30</v>
      </c>
      <c r="G967" s="7">
        <v>92000</v>
      </c>
      <c r="H967" s="7">
        <v>45000</v>
      </c>
      <c r="I967" s="12">
        <f>H967/G967*100</f>
        <v>48.913043478260867</v>
      </c>
      <c r="J967" s="12">
        <f t="shared" si="15"/>
        <v>0.86675253922334861</v>
      </c>
      <c r="K967" s="7">
        <v>89997</v>
      </c>
      <c r="L967" s="7">
        <v>26230</v>
      </c>
      <c r="M967" s="7">
        <f>G967-L967</f>
        <v>65770</v>
      </c>
      <c r="N967" s="7">
        <v>87352.0546875</v>
      </c>
      <c r="O967" s="22">
        <f>M967/N967</f>
        <v>0.75293019992821797</v>
      </c>
      <c r="P967" s="27">
        <v>994</v>
      </c>
      <c r="Q967" s="32">
        <f>M967/P967</f>
        <v>66.16700201207243</v>
      </c>
      <c r="R967" s="37" t="s">
        <v>2117</v>
      </c>
      <c r="S967" s="42">
        <f>ABS(O2406-O967)*100</f>
        <v>58.145693696112346</v>
      </c>
      <c r="T967" t="s">
        <v>79</v>
      </c>
      <c r="V967" s="7">
        <v>25000</v>
      </c>
      <c r="W967" t="s">
        <v>33</v>
      </c>
      <c r="X967" s="17" t="s">
        <v>34</v>
      </c>
      <c r="Z967" t="s">
        <v>152</v>
      </c>
      <c r="AA967">
        <v>407</v>
      </c>
      <c r="AB967">
        <v>64</v>
      </c>
    </row>
    <row r="968" spans="1:28" x14ac:dyDescent="0.25">
      <c r="A968" t="s">
        <v>2137</v>
      </c>
      <c r="B968" t="s">
        <v>2138</v>
      </c>
      <c r="C968" s="17">
        <v>44120</v>
      </c>
      <c r="D968" s="7">
        <v>84900</v>
      </c>
      <c r="E968" t="s">
        <v>29</v>
      </c>
      <c r="F968" t="s">
        <v>30</v>
      </c>
      <c r="G968" s="7">
        <v>84900</v>
      </c>
      <c r="H968" s="7">
        <v>37070</v>
      </c>
      <c r="I968" s="12">
        <f>H968/G968*100</f>
        <v>43.663133097762078</v>
      </c>
      <c r="J968" s="12">
        <f t="shared" si="15"/>
        <v>6.1166629197221383</v>
      </c>
      <c r="K968" s="7">
        <v>74149</v>
      </c>
      <c r="L968" s="7">
        <v>26230</v>
      </c>
      <c r="M968" s="7">
        <f>G968-L968</f>
        <v>58670</v>
      </c>
      <c r="N968" s="7">
        <v>65642.46875</v>
      </c>
      <c r="O968" s="22">
        <f>M968/N968</f>
        <v>0.89378113159401851</v>
      </c>
      <c r="P968" s="27">
        <v>725</v>
      </c>
      <c r="Q968" s="32">
        <f>M968/P968</f>
        <v>80.92413793103448</v>
      </c>
      <c r="R968" s="37" t="s">
        <v>2117</v>
      </c>
      <c r="S968" s="42">
        <f>ABS(O2406-O968)*100</f>
        <v>44.060600529532287</v>
      </c>
      <c r="T968" t="s">
        <v>79</v>
      </c>
      <c r="V968" s="7">
        <v>25000</v>
      </c>
      <c r="W968" t="s">
        <v>33</v>
      </c>
      <c r="X968" s="17" t="s">
        <v>34</v>
      </c>
      <c r="Z968" t="s">
        <v>152</v>
      </c>
      <c r="AA968">
        <v>407</v>
      </c>
      <c r="AB968">
        <v>64</v>
      </c>
    </row>
    <row r="969" spans="1:28" x14ac:dyDescent="0.25">
      <c r="A969" t="s">
        <v>2139</v>
      </c>
      <c r="B969" t="s">
        <v>2140</v>
      </c>
      <c r="C969" s="17">
        <v>44253</v>
      </c>
      <c r="D969" s="7">
        <v>75000</v>
      </c>
      <c r="E969" t="s">
        <v>29</v>
      </c>
      <c r="F969" t="s">
        <v>30</v>
      </c>
      <c r="G969" s="7">
        <v>75000</v>
      </c>
      <c r="H969" s="7">
        <v>36990</v>
      </c>
      <c r="I969" s="12">
        <f>H969/G969*100</f>
        <v>49.32</v>
      </c>
      <c r="J969" s="12">
        <f t="shared" si="15"/>
        <v>0.45979601748421572</v>
      </c>
      <c r="K969" s="7">
        <v>73987</v>
      </c>
      <c r="L969" s="7">
        <v>26787</v>
      </c>
      <c r="M969" s="7">
        <f>G969-L969</f>
        <v>48213</v>
      </c>
      <c r="N969" s="7">
        <v>64657.53515625</v>
      </c>
      <c r="O969" s="22">
        <f>M969/N969</f>
        <v>0.74566715052606791</v>
      </c>
      <c r="P969" s="27">
        <v>714</v>
      </c>
      <c r="Q969" s="32">
        <f>M969/P969</f>
        <v>67.525210084033617</v>
      </c>
      <c r="R969" s="37" t="s">
        <v>2117</v>
      </c>
      <c r="S969" s="42">
        <f>ABS(O2406-O969)*100</f>
        <v>58.871998636327348</v>
      </c>
      <c r="T969" t="s">
        <v>79</v>
      </c>
      <c r="V969" s="7">
        <v>25000</v>
      </c>
      <c r="W969" t="s">
        <v>33</v>
      </c>
      <c r="X969" s="17" t="s">
        <v>34</v>
      </c>
      <c r="Z969" t="s">
        <v>152</v>
      </c>
      <c r="AA969">
        <v>407</v>
      </c>
      <c r="AB969">
        <v>64</v>
      </c>
    </row>
    <row r="970" spans="1:28" x14ac:dyDescent="0.25">
      <c r="A970" t="s">
        <v>2141</v>
      </c>
      <c r="B970" t="s">
        <v>2140</v>
      </c>
      <c r="C970" s="17">
        <v>44217</v>
      </c>
      <c r="D970" s="7">
        <v>71750</v>
      </c>
      <c r="E970" t="s">
        <v>29</v>
      </c>
      <c r="F970" t="s">
        <v>30</v>
      </c>
      <c r="G970" s="7">
        <v>71750</v>
      </c>
      <c r="H970" s="7">
        <v>37070</v>
      </c>
      <c r="I970" s="12">
        <f>H970/G970*100</f>
        <v>51.665505226480832</v>
      </c>
      <c r="J970" s="12">
        <f t="shared" si="15"/>
        <v>1.8857092089966159</v>
      </c>
      <c r="K970" s="7">
        <v>74149</v>
      </c>
      <c r="L970" s="7">
        <v>26230</v>
      </c>
      <c r="M970" s="7">
        <f>G970-L970</f>
        <v>45520</v>
      </c>
      <c r="N970" s="7">
        <v>65642.46875</v>
      </c>
      <c r="O970" s="22">
        <f>M970/N970</f>
        <v>0.69345350451951127</v>
      </c>
      <c r="P970" s="27">
        <v>725</v>
      </c>
      <c r="Q970" s="32">
        <f>M970/P970</f>
        <v>62.786206896551725</v>
      </c>
      <c r="R970" s="37" t="s">
        <v>2117</v>
      </c>
      <c r="S970" s="42">
        <f>ABS(O2406-O970)*100</f>
        <v>64.093363236983009</v>
      </c>
      <c r="T970" t="s">
        <v>79</v>
      </c>
      <c r="V970" s="7">
        <v>25000</v>
      </c>
      <c r="W970" t="s">
        <v>33</v>
      </c>
      <c r="X970" s="17" t="s">
        <v>34</v>
      </c>
      <c r="Z970" t="s">
        <v>152</v>
      </c>
      <c r="AA970">
        <v>407</v>
      </c>
      <c r="AB970">
        <v>64</v>
      </c>
    </row>
    <row r="971" spans="1:28" x14ac:dyDescent="0.25">
      <c r="A971" t="s">
        <v>2142</v>
      </c>
      <c r="B971" t="s">
        <v>2140</v>
      </c>
      <c r="C971" s="17">
        <v>43640</v>
      </c>
      <c r="D971" s="7">
        <v>75500</v>
      </c>
      <c r="E971" t="s">
        <v>29</v>
      </c>
      <c r="F971" t="s">
        <v>30</v>
      </c>
      <c r="G971" s="7">
        <v>75500</v>
      </c>
      <c r="H971" s="7">
        <v>37070</v>
      </c>
      <c r="I971" s="12">
        <f>H971/G971*100</f>
        <v>49.099337748344368</v>
      </c>
      <c r="J971" s="12">
        <f t="shared" si="15"/>
        <v>0.68045826913984797</v>
      </c>
      <c r="K971" s="7">
        <v>74149</v>
      </c>
      <c r="L971" s="7">
        <v>26230</v>
      </c>
      <c r="M971" s="7">
        <f>G971-L971</f>
        <v>49270</v>
      </c>
      <c r="N971" s="7">
        <v>65642.46875</v>
      </c>
      <c r="O971" s="22">
        <f>M971/N971</f>
        <v>0.75058115482592969</v>
      </c>
      <c r="P971" s="27">
        <v>725</v>
      </c>
      <c r="Q971" s="32">
        <f>M971/P971</f>
        <v>67.958620689655177</v>
      </c>
      <c r="R971" s="37" t="s">
        <v>2117</v>
      </c>
      <c r="S971" s="42">
        <f>ABS(O2406-O971)*100</f>
        <v>58.380598206341169</v>
      </c>
      <c r="T971" t="s">
        <v>79</v>
      </c>
      <c r="V971" s="7">
        <v>25000</v>
      </c>
      <c r="W971" t="s">
        <v>33</v>
      </c>
      <c r="X971" s="17" t="s">
        <v>34</v>
      </c>
      <c r="Z971" t="s">
        <v>152</v>
      </c>
      <c r="AA971">
        <v>407</v>
      </c>
      <c r="AB971">
        <v>64</v>
      </c>
    </row>
    <row r="972" spans="1:28" x14ac:dyDescent="0.25">
      <c r="A972" t="s">
        <v>2143</v>
      </c>
      <c r="B972" t="s">
        <v>2144</v>
      </c>
      <c r="C972" s="17">
        <v>43690</v>
      </c>
      <c r="D972" s="7">
        <v>78000</v>
      </c>
      <c r="E972" t="s">
        <v>29</v>
      </c>
      <c r="F972" t="s">
        <v>30</v>
      </c>
      <c r="G972" s="7">
        <v>78000</v>
      </c>
      <c r="H972" s="7">
        <v>36340</v>
      </c>
      <c r="I972" s="12">
        <f>H972/G972*100</f>
        <v>46.589743589743584</v>
      </c>
      <c r="J972" s="12">
        <f t="shared" si="15"/>
        <v>3.1900524277406319</v>
      </c>
      <c r="K972" s="7">
        <v>72670</v>
      </c>
      <c r="L972" s="7">
        <v>26230</v>
      </c>
      <c r="M972" s="7">
        <f>G972-L972</f>
        <v>51770</v>
      </c>
      <c r="N972" s="7">
        <v>63616.4375</v>
      </c>
      <c r="O972" s="22">
        <f>M972/N972</f>
        <v>0.81378338735173594</v>
      </c>
      <c r="P972" s="27">
        <v>714</v>
      </c>
      <c r="Q972" s="32">
        <f>M972/P972</f>
        <v>72.50700280112045</v>
      </c>
      <c r="R972" s="37" t="s">
        <v>2117</v>
      </c>
      <c r="S972" s="42">
        <f>ABS(O2406-O972)*100</f>
        <v>52.060374953760544</v>
      </c>
      <c r="T972" t="s">
        <v>79</v>
      </c>
      <c r="V972" s="7">
        <v>25000</v>
      </c>
      <c r="W972" t="s">
        <v>33</v>
      </c>
      <c r="X972" s="17" t="s">
        <v>34</v>
      </c>
      <c r="Z972" t="s">
        <v>152</v>
      </c>
      <c r="AA972">
        <v>407</v>
      </c>
      <c r="AB972">
        <v>64</v>
      </c>
    </row>
    <row r="973" spans="1:28" x14ac:dyDescent="0.25">
      <c r="A973" t="s">
        <v>2145</v>
      </c>
      <c r="B973" t="s">
        <v>2146</v>
      </c>
      <c r="C973" s="17">
        <v>43713</v>
      </c>
      <c r="D973" s="7">
        <v>81000</v>
      </c>
      <c r="E973" t="s">
        <v>29</v>
      </c>
      <c r="F973" t="s">
        <v>30</v>
      </c>
      <c r="G973" s="7">
        <v>81000</v>
      </c>
      <c r="H973" s="7">
        <v>39160</v>
      </c>
      <c r="I973" s="12">
        <f>H973/G973*100</f>
        <v>48.345679012345677</v>
      </c>
      <c r="J973" s="12">
        <f t="shared" si="15"/>
        <v>1.434117005138539</v>
      </c>
      <c r="K973" s="7">
        <v>78316</v>
      </c>
      <c r="L973" s="7">
        <v>26230</v>
      </c>
      <c r="M973" s="7">
        <f>G973-L973</f>
        <v>54770</v>
      </c>
      <c r="N973" s="7">
        <v>66776.921875</v>
      </c>
      <c r="O973" s="22">
        <f>M973/N973</f>
        <v>0.82019354085419205</v>
      </c>
      <c r="P973" s="27">
        <v>731</v>
      </c>
      <c r="Q973" s="32">
        <f>M973/P973</f>
        <v>74.924760601915182</v>
      </c>
      <c r="R973" s="37" t="s">
        <v>2147</v>
      </c>
      <c r="S973" s="42">
        <f>ABS(O2406-O973)*100</f>
        <v>51.419359603514934</v>
      </c>
      <c r="T973" t="s">
        <v>79</v>
      </c>
      <c r="V973" s="7">
        <v>25000</v>
      </c>
      <c r="W973" t="s">
        <v>33</v>
      </c>
      <c r="X973" s="17" t="s">
        <v>34</v>
      </c>
      <c r="Z973" t="s">
        <v>152</v>
      </c>
      <c r="AA973">
        <v>407</v>
      </c>
      <c r="AB973">
        <v>64</v>
      </c>
    </row>
    <row r="974" spans="1:28" x14ac:dyDescent="0.25">
      <c r="A974" t="s">
        <v>2148</v>
      </c>
      <c r="B974" t="s">
        <v>2146</v>
      </c>
      <c r="C974" s="17">
        <v>43805</v>
      </c>
      <c r="D974" s="7">
        <v>73200</v>
      </c>
      <c r="E974" t="s">
        <v>29</v>
      </c>
      <c r="F974" t="s">
        <v>30</v>
      </c>
      <c r="G974" s="7">
        <v>73200</v>
      </c>
      <c r="H974" s="7">
        <v>39160</v>
      </c>
      <c r="I974" s="12">
        <f>H974/G974*100</f>
        <v>53.497267759562838</v>
      </c>
      <c r="J974" s="12">
        <f t="shared" si="15"/>
        <v>3.7174717420786223</v>
      </c>
      <c r="K974" s="7">
        <v>78316</v>
      </c>
      <c r="L974" s="7">
        <v>26230</v>
      </c>
      <c r="M974" s="7">
        <f>G974-L974</f>
        <v>46970</v>
      </c>
      <c r="N974" s="7">
        <v>66776.921875</v>
      </c>
      <c r="O974" s="22">
        <f>M974/N974</f>
        <v>0.70338671926093477</v>
      </c>
      <c r="P974" s="27">
        <v>731</v>
      </c>
      <c r="Q974" s="32">
        <f>M974/P974</f>
        <v>64.254445964432279</v>
      </c>
      <c r="R974" s="37" t="s">
        <v>2147</v>
      </c>
      <c r="S974" s="42">
        <f>ABS(O2406-O974)*100</f>
        <v>63.100041762840661</v>
      </c>
      <c r="T974" t="s">
        <v>79</v>
      </c>
      <c r="V974" s="7">
        <v>25000</v>
      </c>
      <c r="W974" t="s">
        <v>33</v>
      </c>
      <c r="X974" s="17" t="s">
        <v>34</v>
      </c>
      <c r="Z974" t="s">
        <v>152</v>
      </c>
      <c r="AA974">
        <v>407</v>
      </c>
      <c r="AB974">
        <v>64</v>
      </c>
    </row>
    <row r="975" spans="1:28" x14ac:dyDescent="0.25">
      <c r="A975" t="s">
        <v>2148</v>
      </c>
      <c r="B975" t="s">
        <v>2146</v>
      </c>
      <c r="C975" s="17">
        <v>43581</v>
      </c>
      <c r="D975" s="7">
        <v>63000</v>
      </c>
      <c r="E975" t="s">
        <v>29</v>
      </c>
      <c r="F975" t="s">
        <v>30</v>
      </c>
      <c r="G975" s="7">
        <v>63000</v>
      </c>
      <c r="H975" s="7">
        <v>39160</v>
      </c>
      <c r="I975" s="12">
        <f>H975/G975*100</f>
        <v>62.158730158730158</v>
      </c>
      <c r="J975" s="12">
        <f t="shared" si="15"/>
        <v>12.378934141245942</v>
      </c>
      <c r="K975" s="7">
        <v>78316</v>
      </c>
      <c r="L975" s="7">
        <v>26230</v>
      </c>
      <c r="M975" s="7">
        <f>G975-L975</f>
        <v>36770</v>
      </c>
      <c r="N975" s="7">
        <v>66776.921875</v>
      </c>
      <c r="O975" s="22">
        <f>M975/N975</f>
        <v>0.55063933717744462</v>
      </c>
      <c r="P975" s="27">
        <v>731</v>
      </c>
      <c r="Q975" s="32">
        <f>M975/P975</f>
        <v>50.300957592339259</v>
      </c>
      <c r="R975" s="37" t="s">
        <v>2147</v>
      </c>
      <c r="S975" s="42">
        <f>ABS(O2406-O975)*100</f>
        <v>78.374779971189682</v>
      </c>
      <c r="T975" t="s">
        <v>79</v>
      </c>
      <c r="V975" s="7">
        <v>25000</v>
      </c>
      <c r="W975" t="s">
        <v>33</v>
      </c>
      <c r="X975" s="17" t="s">
        <v>34</v>
      </c>
      <c r="Z975" t="s">
        <v>152</v>
      </c>
      <c r="AA975">
        <v>407</v>
      </c>
      <c r="AB975">
        <v>64</v>
      </c>
    </row>
    <row r="976" spans="1:28" x14ac:dyDescent="0.25">
      <c r="A976" t="s">
        <v>2149</v>
      </c>
      <c r="B976" t="s">
        <v>2146</v>
      </c>
      <c r="C976" s="17">
        <v>43938</v>
      </c>
      <c r="D976" s="7">
        <v>75500</v>
      </c>
      <c r="E976" t="s">
        <v>29</v>
      </c>
      <c r="F976" t="s">
        <v>30</v>
      </c>
      <c r="G976" s="7">
        <v>75500</v>
      </c>
      <c r="H976" s="7">
        <v>39290</v>
      </c>
      <c r="I976" s="12">
        <f>H976/G976*100</f>
        <v>52.039735099337747</v>
      </c>
      <c r="J976" s="12">
        <f t="shared" si="15"/>
        <v>2.2599390818535312</v>
      </c>
      <c r="K976" s="7">
        <v>78577</v>
      </c>
      <c r="L976" s="7">
        <v>26230</v>
      </c>
      <c r="M976" s="7">
        <f>G976-L976</f>
        <v>49270</v>
      </c>
      <c r="N976" s="7">
        <v>67111.5390625</v>
      </c>
      <c r="O976" s="22">
        <f>M976/N976</f>
        <v>0.7341509476353324</v>
      </c>
      <c r="P976" s="27">
        <v>739</v>
      </c>
      <c r="Q976" s="32">
        <f>M976/P976</f>
        <v>66.67117726657645</v>
      </c>
      <c r="R976" s="37" t="s">
        <v>2147</v>
      </c>
      <c r="S976" s="42">
        <f>ABS(O2406-O976)*100</f>
        <v>60.023618925400903</v>
      </c>
      <c r="T976" t="s">
        <v>79</v>
      </c>
      <c r="V976" s="7">
        <v>25000</v>
      </c>
      <c r="W976" t="s">
        <v>33</v>
      </c>
      <c r="X976" s="17" t="s">
        <v>34</v>
      </c>
      <c r="Z976" t="s">
        <v>152</v>
      </c>
      <c r="AA976">
        <v>407</v>
      </c>
      <c r="AB976">
        <v>64</v>
      </c>
    </row>
    <row r="977" spans="1:28" x14ac:dyDescent="0.25">
      <c r="A977" t="s">
        <v>2150</v>
      </c>
      <c r="B977" t="s">
        <v>2151</v>
      </c>
      <c r="C977" s="17">
        <v>44029</v>
      </c>
      <c r="D977" s="7">
        <v>100000</v>
      </c>
      <c r="E977" t="s">
        <v>331</v>
      </c>
      <c r="F977" t="s">
        <v>30</v>
      </c>
      <c r="G977" s="7">
        <v>100000</v>
      </c>
      <c r="H977" s="7">
        <v>39980</v>
      </c>
      <c r="I977" s="12">
        <f>H977/G977*100</f>
        <v>39.979999999999997</v>
      </c>
      <c r="J977" s="12">
        <f t="shared" si="15"/>
        <v>9.7997960174842191</v>
      </c>
      <c r="K977" s="7">
        <v>79967</v>
      </c>
      <c r="L977" s="7">
        <v>26230</v>
      </c>
      <c r="M977" s="7">
        <f>G977-L977</f>
        <v>73770</v>
      </c>
      <c r="N977" s="7">
        <v>68893.5859375</v>
      </c>
      <c r="O977" s="22">
        <f>M977/N977</f>
        <v>1.0707818296310467</v>
      </c>
      <c r="P977" s="27">
        <v>763</v>
      </c>
      <c r="Q977" s="32">
        <f>M977/P977</f>
        <v>96.684141546526874</v>
      </c>
      <c r="R977" s="37" t="s">
        <v>2147</v>
      </c>
      <c r="S977" s="42">
        <f>ABS(O2406-O977)*100</f>
        <v>26.360530725829467</v>
      </c>
      <c r="T977" t="s">
        <v>79</v>
      </c>
      <c r="V977" s="7">
        <v>25000</v>
      </c>
      <c r="W977" t="s">
        <v>33</v>
      </c>
      <c r="X977" s="17" t="s">
        <v>34</v>
      </c>
      <c r="Z977" t="s">
        <v>152</v>
      </c>
      <c r="AA977">
        <v>407</v>
      </c>
      <c r="AB977">
        <v>64</v>
      </c>
    </row>
    <row r="978" spans="1:28" x14ac:dyDescent="0.25">
      <c r="A978" t="s">
        <v>2152</v>
      </c>
      <c r="B978" t="s">
        <v>2153</v>
      </c>
      <c r="C978" s="17">
        <v>44126</v>
      </c>
      <c r="D978" s="7">
        <v>64900</v>
      </c>
      <c r="E978" t="s">
        <v>29</v>
      </c>
      <c r="F978" t="s">
        <v>30</v>
      </c>
      <c r="G978" s="7">
        <v>64900</v>
      </c>
      <c r="H978" s="7">
        <v>39160</v>
      </c>
      <c r="I978" s="12">
        <f>H978/G978*100</f>
        <v>60.33898305084746</v>
      </c>
      <c r="J978" s="12">
        <f t="shared" si="15"/>
        <v>10.559187033363244</v>
      </c>
      <c r="K978" s="7">
        <v>78316</v>
      </c>
      <c r="L978" s="7">
        <v>26230</v>
      </c>
      <c r="M978" s="7">
        <f>G978-L978</f>
        <v>38670</v>
      </c>
      <c r="N978" s="7">
        <v>66776.921875</v>
      </c>
      <c r="O978" s="22">
        <f>M978/N978</f>
        <v>0.57909228089887899</v>
      </c>
      <c r="P978" s="27">
        <v>731</v>
      </c>
      <c r="Q978" s="32">
        <f>M978/P978</f>
        <v>52.900136798905606</v>
      </c>
      <c r="R978" s="37" t="s">
        <v>2147</v>
      </c>
      <c r="S978" s="42">
        <f>ABS(O2406-O978)*100</f>
        <v>75.529485599046239</v>
      </c>
      <c r="T978" t="s">
        <v>79</v>
      </c>
      <c r="V978" s="7">
        <v>25000</v>
      </c>
      <c r="W978" t="s">
        <v>33</v>
      </c>
      <c r="X978" s="17" t="s">
        <v>34</v>
      </c>
      <c r="Z978" t="s">
        <v>152</v>
      </c>
      <c r="AA978">
        <v>407</v>
      </c>
      <c r="AB978">
        <v>64</v>
      </c>
    </row>
    <row r="979" spans="1:28" x14ac:dyDescent="0.25">
      <c r="A979" t="s">
        <v>2154</v>
      </c>
      <c r="B979" t="s">
        <v>2155</v>
      </c>
      <c r="C979" s="17">
        <v>43837</v>
      </c>
      <c r="D979" s="7">
        <v>95000</v>
      </c>
      <c r="E979" t="s">
        <v>331</v>
      </c>
      <c r="F979" t="s">
        <v>30</v>
      </c>
      <c r="G979" s="7">
        <v>95000</v>
      </c>
      <c r="H979" s="7">
        <v>47460</v>
      </c>
      <c r="I979" s="12">
        <f>H979/G979*100</f>
        <v>49.957894736842107</v>
      </c>
      <c r="J979" s="12">
        <f t="shared" si="15"/>
        <v>0.1780987193578909</v>
      </c>
      <c r="K979" s="7">
        <v>94927</v>
      </c>
      <c r="L979" s="7">
        <v>26230</v>
      </c>
      <c r="M979" s="7">
        <f>G979-L979</f>
        <v>68770</v>
      </c>
      <c r="N979" s="7">
        <v>89216.8828125</v>
      </c>
      <c r="O979" s="22">
        <f>M979/N979</f>
        <v>0.77081823341136468</v>
      </c>
      <c r="P979" s="27">
        <v>997</v>
      </c>
      <c r="Q979" s="32">
        <f>M979/P979</f>
        <v>68.976930792377132</v>
      </c>
      <c r="R979" s="37" t="s">
        <v>2156</v>
      </c>
      <c r="S979" s="42">
        <f>ABS(O2406-O979)*100</f>
        <v>56.356890347797673</v>
      </c>
      <c r="T979" t="s">
        <v>79</v>
      </c>
      <c r="V979" s="7">
        <v>25000</v>
      </c>
      <c r="W979" t="s">
        <v>33</v>
      </c>
      <c r="X979" s="17" t="s">
        <v>34</v>
      </c>
      <c r="Z979" t="s">
        <v>152</v>
      </c>
      <c r="AA979">
        <v>407</v>
      </c>
      <c r="AB979">
        <v>64</v>
      </c>
    </row>
    <row r="980" spans="1:28" x14ac:dyDescent="0.25">
      <c r="A980" t="s">
        <v>2157</v>
      </c>
      <c r="B980" t="s">
        <v>2155</v>
      </c>
      <c r="C980" s="17">
        <v>43804</v>
      </c>
      <c r="D980" s="7">
        <v>101500</v>
      </c>
      <c r="E980" t="s">
        <v>29</v>
      </c>
      <c r="F980" t="s">
        <v>30</v>
      </c>
      <c r="G980" s="7">
        <v>101500</v>
      </c>
      <c r="H980" s="7">
        <v>47730</v>
      </c>
      <c r="I980" s="12">
        <f>H980/G980*100</f>
        <v>47.024630541871922</v>
      </c>
      <c r="J980" s="12">
        <f t="shared" si="15"/>
        <v>2.7551654756122943</v>
      </c>
      <c r="K980" s="7">
        <v>95463</v>
      </c>
      <c r="L980" s="7">
        <v>26230</v>
      </c>
      <c r="M980" s="7">
        <f>G980-L980</f>
        <v>75270</v>
      </c>
      <c r="N980" s="7">
        <v>89912.984375</v>
      </c>
      <c r="O980" s="22">
        <f>M980/N980</f>
        <v>0.83714271663001949</v>
      </c>
      <c r="P980" s="27">
        <v>1008</v>
      </c>
      <c r="Q980" s="32">
        <f>M980/P980</f>
        <v>74.672619047619051</v>
      </c>
      <c r="R980" s="37" t="s">
        <v>2156</v>
      </c>
      <c r="S980" s="42">
        <f>ABS(O2406-O980)*100</f>
        <v>49.724442025932191</v>
      </c>
      <c r="T980" t="s">
        <v>79</v>
      </c>
      <c r="V980" s="7">
        <v>25000</v>
      </c>
      <c r="W980" t="s">
        <v>33</v>
      </c>
      <c r="X980" s="17" t="s">
        <v>34</v>
      </c>
      <c r="Z980" t="s">
        <v>152</v>
      </c>
      <c r="AA980">
        <v>407</v>
      </c>
      <c r="AB980">
        <v>64</v>
      </c>
    </row>
    <row r="981" spans="1:28" x14ac:dyDescent="0.25">
      <c r="A981" t="s">
        <v>2158</v>
      </c>
      <c r="B981" t="s">
        <v>2155</v>
      </c>
      <c r="C981" s="17">
        <v>43822</v>
      </c>
      <c r="D981" s="7">
        <v>94850</v>
      </c>
      <c r="E981" t="s">
        <v>29</v>
      </c>
      <c r="F981" t="s">
        <v>30</v>
      </c>
      <c r="G981" s="7">
        <v>94850</v>
      </c>
      <c r="H981" s="7">
        <v>47730</v>
      </c>
      <c r="I981" s="12">
        <f>H981/G981*100</f>
        <v>50.321560358460729</v>
      </c>
      <c r="J981" s="12">
        <f t="shared" si="15"/>
        <v>0.54176434097651338</v>
      </c>
      <c r="K981" s="7">
        <v>95463</v>
      </c>
      <c r="L981" s="7">
        <v>26230</v>
      </c>
      <c r="M981" s="7">
        <f>G981-L981</f>
        <v>68620</v>
      </c>
      <c r="N981" s="7">
        <v>89912.984375</v>
      </c>
      <c r="O981" s="22">
        <f>M981/N981</f>
        <v>0.76318231985056384</v>
      </c>
      <c r="P981" s="27">
        <v>1008</v>
      </c>
      <c r="Q981" s="32">
        <f>M981/P981</f>
        <v>68.075396825396822</v>
      </c>
      <c r="R981" s="37" t="s">
        <v>2156</v>
      </c>
      <c r="S981" s="42">
        <f>ABS(O2406-O981)*100</f>
        <v>57.120481703877758</v>
      </c>
      <c r="T981" t="s">
        <v>79</v>
      </c>
      <c r="V981" s="7">
        <v>25000</v>
      </c>
      <c r="W981" t="s">
        <v>33</v>
      </c>
      <c r="X981" s="17" t="s">
        <v>34</v>
      </c>
      <c r="Z981" t="s">
        <v>152</v>
      </c>
      <c r="AA981">
        <v>407</v>
      </c>
      <c r="AB981">
        <v>64</v>
      </c>
    </row>
    <row r="982" spans="1:28" x14ac:dyDescent="0.25">
      <c r="A982" t="s">
        <v>2159</v>
      </c>
      <c r="B982" t="s">
        <v>2155</v>
      </c>
      <c r="C982" s="17">
        <v>43721</v>
      </c>
      <c r="D982" s="7">
        <v>96500</v>
      </c>
      <c r="E982" t="s">
        <v>29</v>
      </c>
      <c r="F982" t="s">
        <v>30</v>
      </c>
      <c r="G982" s="7">
        <v>96500</v>
      </c>
      <c r="H982" s="7">
        <v>48750</v>
      </c>
      <c r="I982" s="12">
        <f>H982/G982*100</f>
        <v>50.518134715025909</v>
      </c>
      <c r="J982" s="12">
        <f t="shared" si="15"/>
        <v>0.73833869754169257</v>
      </c>
      <c r="K982" s="7">
        <v>97509</v>
      </c>
      <c r="L982" s="7">
        <v>26230</v>
      </c>
      <c r="M982" s="7">
        <f>G982-L982</f>
        <v>70270</v>
      </c>
      <c r="N982" s="7">
        <v>92570.1328125</v>
      </c>
      <c r="O982" s="22">
        <f>M982/N982</f>
        <v>0.75910013159785861</v>
      </c>
      <c r="P982" s="27">
        <v>1045</v>
      </c>
      <c r="Q982" s="32">
        <f>M982/P982</f>
        <v>67.244019138755988</v>
      </c>
      <c r="R982" s="37" t="s">
        <v>2156</v>
      </c>
      <c r="S982" s="42">
        <f>ABS(O2406-O982)*100</f>
        <v>57.528700529148281</v>
      </c>
      <c r="T982" t="s">
        <v>79</v>
      </c>
      <c r="V982" s="7">
        <v>25000</v>
      </c>
      <c r="W982" t="s">
        <v>33</v>
      </c>
      <c r="X982" s="17" t="s">
        <v>34</v>
      </c>
      <c r="Z982" t="s">
        <v>152</v>
      </c>
      <c r="AA982">
        <v>407</v>
      </c>
      <c r="AB982">
        <v>64</v>
      </c>
    </row>
    <row r="983" spans="1:28" x14ac:dyDescent="0.25">
      <c r="A983" t="s">
        <v>2160</v>
      </c>
      <c r="B983" t="s">
        <v>2161</v>
      </c>
      <c r="C983" s="17">
        <v>43682</v>
      </c>
      <c r="D983" s="7">
        <v>94500</v>
      </c>
      <c r="E983" t="s">
        <v>29</v>
      </c>
      <c r="F983" t="s">
        <v>30</v>
      </c>
      <c r="G983" s="7">
        <v>94500</v>
      </c>
      <c r="H983" s="7">
        <v>47730</v>
      </c>
      <c r="I983" s="12">
        <f>H983/G983*100</f>
        <v>50.507936507936513</v>
      </c>
      <c r="J983" s="12">
        <f t="shared" si="15"/>
        <v>0.72814049045229723</v>
      </c>
      <c r="K983" s="7">
        <v>95463</v>
      </c>
      <c r="L983" s="7">
        <v>26230</v>
      </c>
      <c r="M983" s="7">
        <f>G983-L983</f>
        <v>68270</v>
      </c>
      <c r="N983" s="7">
        <v>89912.984375</v>
      </c>
      <c r="O983" s="22">
        <f>M983/N983</f>
        <v>0.75928966738848724</v>
      </c>
      <c r="P983" s="27">
        <v>1008</v>
      </c>
      <c r="Q983" s="32">
        <f>M983/P983</f>
        <v>67.728174603174608</v>
      </c>
      <c r="R983" s="37" t="s">
        <v>2156</v>
      </c>
      <c r="S983" s="42">
        <f>ABS(O2406-O983)*100</f>
        <v>57.509746950085415</v>
      </c>
      <c r="T983" t="s">
        <v>79</v>
      </c>
      <c r="V983" s="7">
        <v>25000</v>
      </c>
      <c r="W983" t="s">
        <v>33</v>
      </c>
      <c r="X983" s="17" t="s">
        <v>34</v>
      </c>
      <c r="Z983" t="s">
        <v>152</v>
      </c>
      <c r="AA983">
        <v>407</v>
      </c>
      <c r="AB983">
        <v>64</v>
      </c>
    </row>
    <row r="984" spans="1:28" x14ac:dyDescent="0.25">
      <c r="A984" t="s">
        <v>2162</v>
      </c>
      <c r="B984" t="s">
        <v>2161</v>
      </c>
      <c r="C984" s="17">
        <v>43945</v>
      </c>
      <c r="D984" s="7">
        <v>103000</v>
      </c>
      <c r="E984" t="s">
        <v>29</v>
      </c>
      <c r="F984" t="s">
        <v>30</v>
      </c>
      <c r="G984" s="7">
        <v>103000</v>
      </c>
      <c r="H984" s="7">
        <v>47730</v>
      </c>
      <c r="I984" s="12">
        <f>H984/G984*100</f>
        <v>46.339805825242721</v>
      </c>
      <c r="J984" s="12">
        <f t="shared" si="15"/>
        <v>3.4399901922414955</v>
      </c>
      <c r="K984" s="7">
        <v>95463</v>
      </c>
      <c r="L984" s="7">
        <v>26230</v>
      </c>
      <c r="M984" s="7">
        <f>G984-L984</f>
        <v>76770</v>
      </c>
      <c r="N984" s="7">
        <v>89912.984375</v>
      </c>
      <c r="O984" s="22">
        <f>M984/N984</f>
        <v>0.85382551289606223</v>
      </c>
      <c r="P984" s="27">
        <v>1008</v>
      </c>
      <c r="Q984" s="32">
        <f>M984/P984</f>
        <v>76.160714285714292</v>
      </c>
      <c r="R984" s="37" t="s">
        <v>2156</v>
      </c>
      <c r="S984" s="42">
        <f>ABS(O2406-O984)*100</f>
        <v>48.056162399327917</v>
      </c>
      <c r="T984" t="s">
        <v>79</v>
      </c>
      <c r="V984" s="7">
        <v>25000</v>
      </c>
      <c r="W984" t="s">
        <v>33</v>
      </c>
      <c r="X984" s="17" t="s">
        <v>34</v>
      </c>
      <c r="Z984" t="s">
        <v>152</v>
      </c>
      <c r="AA984">
        <v>407</v>
      </c>
      <c r="AB984">
        <v>64</v>
      </c>
    </row>
    <row r="985" spans="1:28" x14ac:dyDescent="0.25">
      <c r="A985" t="s">
        <v>2163</v>
      </c>
      <c r="B985" t="s">
        <v>2161</v>
      </c>
      <c r="C985" s="17">
        <v>44043</v>
      </c>
      <c r="D985" s="7">
        <v>107000</v>
      </c>
      <c r="E985" t="s">
        <v>29</v>
      </c>
      <c r="F985" t="s">
        <v>30</v>
      </c>
      <c r="G985" s="7">
        <v>107000</v>
      </c>
      <c r="H985" s="7">
        <v>47730</v>
      </c>
      <c r="I985" s="12">
        <f>H985/G985*100</f>
        <v>44.607476635514018</v>
      </c>
      <c r="J985" s="12">
        <f t="shared" si="15"/>
        <v>5.1723193819701976</v>
      </c>
      <c r="K985" s="7">
        <v>95463</v>
      </c>
      <c r="L985" s="7">
        <v>26230</v>
      </c>
      <c r="M985" s="7">
        <f>G985-L985</f>
        <v>80770</v>
      </c>
      <c r="N985" s="7">
        <v>89912.984375</v>
      </c>
      <c r="O985" s="22">
        <f>M985/N985</f>
        <v>0.89831296960550922</v>
      </c>
      <c r="P985" s="27">
        <v>1008</v>
      </c>
      <c r="Q985" s="32">
        <f>M985/P985</f>
        <v>80.128968253968253</v>
      </c>
      <c r="R985" s="37" t="s">
        <v>2156</v>
      </c>
      <c r="S985" s="42">
        <f>ABS(O2406-O985)*100</f>
        <v>43.607416728383221</v>
      </c>
      <c r="T985" t="s">
        <v>79</v>
      </c>
      <c r="V985" s="7">
        <v>25000</v>
      </c>
      <c r="W985" t="s">
        <v>33</v>
      </c>
      <c r="X985" s="17" t="s">
        <v>34</v>
      </c>
      <c r="Z985" t="s">
        <v>152</v>
      </c>
      <c r="AA985">
        <v>407</v>
      </c>
      <c r="AB985">
        <v>64</v>
      </c>
    </row>
    <row r="986" spans="1:28" x14ac:dyDescent="0.25">
      <c r="A986" t="s">
        <v>2164</v>
      </c>
      <c r="B986" t="s">
        <v>2161</v>
      </c>
      <c r="C986" s="17">
        <v>43851</v>
      </c>
      <c r="D986" s="7">
        <v>95000</v>
      </c>
      <c r="E986" t="s">
        <v>29</v>
      </c>
      <c r="F986" t="s">
        <v>30</v>
      </c>
      <c r="G986" s="7">
        <v>95000</v>
      </c>
      <c r="H986" s="7">
        <v>48630</v>
      </c>
      <c r="I986" s="12">
        <f>H986/G986*100</f>
        <v>51.189473684210526</v>
      </c>
      <c r="J986" s="12">
        <f t="shared" si="15"/>
        <v>1.40967766672631</v>
      </c>
      <c r="K986" s="7">
        <v>97252</v>
      </c>
      <c r="L986" s="7">
        <v>26230</v>
      </c>
      <c r="M986" s="7">
        <f>G986-L986</f>
        <v>68770</v>
      </c>
      <c r="N986" s="7">
        <v>92236.3671875</v>
      </c>
      <c r="O986" s="22">
        <f>M986/N986</f>
        <v>0.74558443807964503</v>
      </c>
      <c r="P986" s="27">
        <v>1045</v>
      </c>
      <c r="Q986" s="32">
        <f>M986/P986</f>
        <v>65.808612440191382</v>
      </c>
      <c r="R986" s="37" t="s">
        <v>2156</v>
      </c>
      <c r="S986" s="42">
        <f>ABS(O2406-O986)*100</f>
        <v>58.880269880969635</v>
      </c>
      <c r="T986" t="s">
        <v>79</v>
      </c>
      <c r="V986" s="7">
        <v>25000</v>
      </c>
      <c r="W986" t="s">
        <v>33</v>
      </c>
      <c r="X986" s="17" t="s">
        <v>34</v>
      </c>
      <c r="Z986" t="s">
        <v>152</v>
      </c>
      <c r="AA986">
        <v>407</v>
      </c>
      <c r="AB986">
        <v>64</v>
      </c>
    </row>
    <row r="987" spans="1:28" x14ac:dyDescent="0.25">
      <c r="A987" t="s">
        <v>2165</v>
      </c>
      <c r="B987" t="s">
        <v>2166</v>
      </c>
      <c r="C987" s="17">
        <v>43875</v>
      </c>
      <c r="D987" s="7">
        <v>85000</v>
      </c>
      <c r="E987" t="s">
        <v>29</v>
      </c>
      <c r="F987" t="s">
        <v>30</v>
      </c>
      <c r="G987" s="7">
        <v>85000</v>
      </c>
      <c r="H987" s="7">
        <v>48750</v>
      </c>
      <c r="I987" s="12">
        <f>H987/G987*100</f>
        <v>57.352941176470587</v>
      </c>
      <c r="J987" s="12">
        <f t="shared" si="15"/>
        <v>7.573145158986371</v>
      </c>
      <c r="K987" s="7">
        <v>97509</v>
      </c>
      <c r="L987" s="7">
        <v>26230</v>
      </c>
      <c r="M987" s="7">
        <f>G987-L987</f>
        <v>58770</v>
      </c>
      <c r="N987" s="7">
        <v>92570.1328125</v>
      </c>
      <c r="O987" s="22">
        <f>M987/N987</f>
        <v>0.63486999763777074</v>
      </c>
      <c r="P987" s="27">
        <v>1045</v>
      </c>
      <c r="Q987" s="32">
        <f>M987/P987</f>
        <v>56.239234449760765</v>
      </c>
      <c r="R987" s="37" t="s">
        <v>2156</v>
      </c>
      <c r="S987" s="42">
        <f>ABS(O2406-O987)*100</f>
        <v>69.951713925157065</v>
      </c>
      <c r="T987" t="s">
        <v>79</v>
      </c>
      <c r="V987" s="7">
        <v>25000</v>
      </c>
      <c r="W987" t="s">
        <v>33</v>
      </c>
      <c r="X987" s="17" t="s">
        <v>34</v>
      </c>
      <c r="Z987" t="s">
        <v>152</v>
      </c>
      <c r="AA987">
        <v>407</v>
      </c>
      <c r="AB987">
        <v>64</v>
      </c>
    </row>
    <row r="988" spans="1:28" x14ac:dyDescent="0.25">
      <c r="A988" t="s">
        <v>2167</v>
      </c>
      <c r="B988" t="s">
        <v>2168</v>
      </c>
      <c r="C988" s="17">
        <v>44032</v>
      </c>
      <c r="D988" s="7">
        <v>147000</v>
      </c>
      <c r="E988" t="s">
        <v>29</v>
      </c>
      <c r="F988" t="s">
        <v>30</v>
      </c>
      <c r="G988" s="7">
        <v>147000</v>
      </c>
      <c r="H988" s="7">
        <v>62660</v>
      </c>
      <c r="I988" s="12">
        <f>H988/G988*100</f>
        <v>42.625850340136054</v>
      </c>
      <c r="J988" s="12">
        <f t="shared" si="15"/>
        <v>7.1539456773481618</v>
      </c>
      <c r="K988" s="7">
        <v>125320</v>
      </c>
      <c r="L988" s="7">
        <v>25902</v>
      </c>
      <c r="M988" s="7">
        <f>G988-L988</f>
        <v>121098</v>
      </c>
      <c r="N988" s="7">
        <v>55232.22265625</v>
      </c>
      <c r="O988" s="22">
        <f>M988/N988</f>
        <v>2.1925244753172488</v>
      </c>
      <c r="P988" s="27">
        <v>1265</v>
      </c>
      <c r="Q988" s="32">
        <f>M988/P988</f>
        <v>95.729644268774706</v>
      </c>
      <c r="R988" s="37" t="s">
        <v>1481</v>
      </c>
      <c r="S988" s="42">
        <f>ABS(O2406-O988)*100</f>
        <v>85.813733842790739</v>
      </c>
      <c r="T988" t="s">
        <v>43</v>
      </c>
      <c r="V988" s="7">
        <v>25000</v>
      </c>
      <c r="W988" t="s">
        <v>33</v>
      </c>
      <c r="X988" s="17" t="s">
        <v>34</v>
      </c>
      <c r="Z988" t="s">
        <v>1482</v>
      </c>
      <c r="AA988">
        <v>401</v>
      </c>
      <c r="AB988">
        <v>41</v>
      </c>
    </row>
    <row r="989" spans="1:28" x14ac:dyDescent="0.25">
      <c r="A989" t="s">
        <v>2169</v>
      </c>
      <c r="B989" t="s">
        <v>2170</v>
      </c>
      <c r="C989" s="17">
        <v>43774</v>
      </c>
      <c r="D989" s="7">
        <v>376000</v>
      </c>
      <c r="E989" t="s">
        <v>29</v>
      </c>
      <c r="F989" t="s">
        <v>30</v>
      </c>
      <c r="G989" s="7">
        <v>376000</v>
      </c>
      <c r="H989" s="7">
        <v>88120</v>
      </c>
      <c r="I989" s="12">
        <f>H989/G989*100</f>
        <v>23.436170212765958</v>
      </c>
      <c r="J989" s="12">
        <f t="shared" si="15"/>
        <v>26.343625804718258</v>
      </c>
      <c r="K989" s="7">
        <v>221967</v>
      </c>
      <c r="L989" s="7">
        <v>29722</v>
      </c>
      <c r="M989" s="7">
        <f>G989-L989</f>
        <v>346278</v>
      </c>
      <c r="N989" s="7">
        <v>106802.775390625</v>
      </c>
      <c r="O989" s="22">
        <f>M989/N989</f>
        <v>3.2422191158751086</v>
      </c>
      <c r="P989" s="27">
        <v>1456</v>
      </c>
      <c r="Q989" s="32">
        <f>M989/P989</f>
        <v>237.8282967032967</v>
      </c>
      <c r="R989" s="37" t="s">
        <v>1481</v>
      </c>
      <c r="S989" s="42">
        <f>ABS(O2406-O989)*100</f>
        <v>190.78319789857673</v>
      </c>
      <c r="T989" t="s">
        <v>147</v>
      </c>
      <c r="V989" s="7">
        <v>25000</v>
      </c>
      <c r="W989" t="s">
        <v>33</v>
      </c>
      <c r="X989" s="17" t="s">
        <v>34</v>
      </c>
      <c r="Y989" t="s">
        <v>2171</v>
      </c>
      <c r="Z989" t="s">
        <v>1482</v>
      </c>
      <c r="AA989">
        <v>401</v>
      </c>
      <c r="AB989">
        <v>44</v>
      </c>
    </row>
    <row r="990" spans="1:28" x14ac:dyDescent="0.25">
      <c r="A990" t="s">
        <v>2172</v>
      </c>
      <c r="B990" t="s">
        <v>2173</v>
      </c>
      <c r="C990" s="17">
        <v>43805</v>
      </c>
      <c r="D990" s="7">
        <v>105000</v>
      </c>
      <c r="E990" t="s">
        <v>29</v>
      </c>
      <c r="F990" t="s">
        <v>30</v>
      </c>
      <c r="G990" s="7">
        <v>105000</v>
      </c>
      <c r="H990" s="7">
        <v>57140</v>
      </c>
      <c r="I990" s="12">
        <f>H990/G990*100</f>
        <v>54.419047619047625</v>
      </c>
      <c r="J990" s="12">
        <f t="shared" si="15"/>
        <v>4.6392516015634087</v>
      </c>
      <c r="K990" s="7">
        <v>114272</v>
      </c>
      <c r="L990" s="7">
        <v>26230</v>
      </c>
      <c r="M990" s="7">
        <f>G990-L990</f>
        <v>78770</v>
      </c>
      <c r="N990" s="7">
        <v>97824.4453125</v>
      </c>
      <c r="O990" s="22">
        <f>M990/N990</f>
        <v>0.80521795700828547</v>
      </c>
      <c r="P990" s="27">
        <v>1156</v>
      </c>
      <c r="Q990" s="32">
        <f>M990/P990</f>
        <v>68.140138408304495</v>
      </c>
      <c r="R990" s="37" t="s">
        <v>2174</v>
      </c>
      <c r="S990" s="42">
        <f>ABS(O2406-O990)*100</f>
        <v>52.916917988105595</v>
      </c>
      <c r="T990" t="s">
        <v>169</v>
      </c>
      <c r="V990" s="7">
        <v>25000</v>
      </c>
      <c r="W990" t="s">
        <v>33</v>
      </c>
      <c r="X990" s="17" t="s">
        <v>34</v>
      </c>
      <c r="Z990" t="s">
        <v>152</v>
      </c>
      <c r="AA990">
        <v>407</v>
      </c>
      <c r="AB990">
        <v>57</v>
      </c>
    </row>
    <row r="991" spans="1:28" x14ac:dyDescent="0.25">
      <c r="A991" t="s">
        <v>2175</v>
      </c>
      <c r="B991" t="s">
        <v>2173</v>
      </c>
      <c r="C991" s="17">
        <v>43573</v>
      </c>
      <c r="D991" s="7">
        <v>103000</v>
      </c>
      <c r="E991" t="s">
        <v>29</v>
      </c>
      <c r="F991" t="s">
        <v>30</v>
      </c>
      <c r="G991" s="7">
        <v>103000</v>
      </c>
      <c r="H991" s="7">
        <v>56560</v>
      </c>
      <c r="I991" s="12">
        <f>H991/G991*100</f>
        <v>54.912621359223301</v>
      </c>
      <c r="J991" s="12">
        <f t="shared" si="15"/>
        <v>5.1328253417390854</v>
      </c>
      <c r="K991" s="7">
        <v>113118</v>
      </c>
      <c r="L991" s="7">
        <v>26230</v>
      </c>
      <c r="M991" s="7">
        <f>G991-L991</f>
        <v>76770</v>
      </c>
      <c r="N991" s="7">
        <v>96542.21875</v>
      </c>
      <c r="O991" s="22">
        <f>M991/N991</f>
        <v>0.79519614313815423</v>
      </c>
      <c r="P991" s="27">
        <v>1156</v>
      </c>
      <c r="Q991" s="32">
        <f>M991/P991</f>
        <v>66.410034602076124</v>
      </c>
      <c r="R991" s="37" t="s">
        <v>2174</v>
      </c>
      <c r="S991" s="42">
        <f>ABS(O2406-O991)*100</f>
        <v>53.919099375118719</v>
      </c>
      <c r="T991" t="s">
        <v>169</v>
      </c>
      <c r="V991" s="7">
        <v>25000</v>
      </c>
      <c r="W991" t="s">
        <v>33</v>
      </c>
      <c r="X991" s="17" t="s">
        <v>34</v>
      </c>
      <c r="Z991" t="s">
        <v>152</v>
      </c>
      <c r="AA991">
        <v>407</v>
      </c>
      <c r="AB991">
        <v>57</v>
      </c>
    </row>
    <row r="992" spans="1:28" x14ac:dyDescent="0.25">
      <c r="A992" t="s">
        <v>2176</v>
      </c>
      <c r="B992" t="s">
        <v>2177</v>
      </c>
      <c r="C992" s="17">
        <v>44069</v>
      </c>
      <c r="D992" s="7">
        <v>113000</v>
      </c>
      <c r="E992" t="s">
        <v>29</v>
      </c>
      <c r="F992" t="s">
        <v>30</v>
      </c>
      <c r="G992" s="7">
        <v>113000</v>
      </c>
      <c r="H992" s="7">
        <v>56560</v>
      </c>
      <c r="I992" s="12">
        <f>H992/G992*100</f>
        <v>50.053097345132748</v>
      </c>
      <c r="J992" s="12">
        <f t="shared" si="15"/>
        <v>0.27330132764853232</v>
      </c>
      <c r="K992" s="7">
        <v>113118</v>
      </c>
      <c r="L992" s="7">
        <v>26230</v>
      </c>
      <c r="M992" s="7">
        <f>G992-L992</f>
        <v>86770</v>
      </c>
      <c r="N992" s="7">
        <v>96542.21875</v>
      </c>
      <c r="O992" s="22">
        <f>M992/N992</f>
        <v>0.89877776918194141</v>
      </c>
      <c r="P992" s="27">
        <v>1156</v>
      </c>
      <c r="Q992" s="32">
        <f>M992/P992</f>
        <v>75.060553633217992</v>
      </c>
      <c r="R992" s="37" t="s">
        <v>2174</v>
      </c>
      <c r="S992" s="42">
        <f>ABS(O2406-O992)*100</f>
        <v>43.56093677074</v>
      </c>
      <c r="T992" t="s">
        <v>169</v>
      </c>
      <c r="V992" s="7">
        <v>25000</v>
      </c>
      <c r="W992" t="s">
        <v>33</v>
      </c>
      <c r="X992" s="17" t="s">
        <v>34</v>
      </c>
      <c r="Z992" t="s">
        <v>152</v>
      </c>
      <c r="AA992">
        <v>407</v>
      </c>
      <c r="AB992">
        <v>57</v>
      </c>
    </row>
    <row r="993" spans="1:28" x14ac:dyDescent="0.25">
      <c r="A993" t="s">
        <v>2178</v>
      </c>
      <c r="B993" t="s">
        <v>2179</v>
      </c>
      <c r="C993" s="17">
        <v>44118</v>
      </c>
      <c r="D993" s="7">
        <v>125000</v>
      </c>
      <c r="E993" t="s">
        <v>29</v>
      </c>
      <c r="F993" t="s">
        <v>30</v>
      </c>
      <c r="G993" s="7">
        <v>125000</v>
      </c>
      <c r="H993" s="7">
        <v>59540</v>
      </c>
      <c r="I993" s="12">
        <f>H993/G993*100</f>
        <v>47.632000000000005</v>
      </c>
      <c r="J993" s="12">
        <f t="shared" si="15"/>
        <v>2.147796017484211</v>
      </c>
      <c r="K993" s="7">
        <v>119074</v>
      </c>
      <c r="L993" s="7">
        <v>26230</v>
      </c>
      <c r="M993" s="7">
        <f>G993-L993</f>
        <v>98770</v>
      </c>
      <c r="N993" s="7">
        <v>103160</v>
      </c>
      <c r="O993" s="22">
        <f>M993/N993</f>
        <v>0.95744474602559126</v>
      </c>
      <c r="P993" s="27">
        <v>1385</v>
      </c>
      <c r="Q993" s="32">
        <f>M993/P993</f>
        <v>71.314079422382676</v>
      </c>
      <c r="R993" s="37" t="s">
        <v>2174</v>
      </c>
      <c r="S993" s="42">
        <f>ABS(O2406-O993)*100</f>
        <v>37.694239086375013</v>
      </c>
      <c r="T993" t="s">
        <v>169</v>
      </c>
      <c r="V993" s="7">
        <v>25000</v>
      </c>
      <c r="W993" t="s">
        <v>33</v>
      </c>
      <c r="X993" s="17" t="s">
        <v>34</v>
      </c>
      <c r="Z993" t="s">
        <v>152</v>
      </c>
      <c r="AA993">
        <v>407</v>
      </c>
      <c r="AB993">
        <v>57</v>
      </c>
    </row>
    <row r="994" spans="1:28" x14ac:dyDescent="0.25">
      <c r="A994" t="s">
        <v>2180</v>
      </c>
      <c r="B994" t="s">
        <v>2181</v>
      </c>
      <c r="C994" s="17">
        <v>43861</v>
      </c>
      <c r="D994" s="7">
        <v>110000</v>
      </c>
      <c r="E994" t="s">
        <v>29</v>
      </c>
      <c r="F994" t="s">
        <v>30</v>
      </c>
      <c r="G994" s="7">
        <v>110000</v>
      </c>
      <c r="H994" s="7">
        <v>59540</v>
      </c>
      <c r="I994" s="12">
        <f>H994/G994*100</f>
        <v>54.127272727272725</v>
      </c>
      <c r="J994" s="12">
        <f t="shared" si="15"/>
        <v>4.3474767097885092</v>
      </c>
      <c r="K994" s="7">
        <v>119074</v>
      </c>
      <c r="L994" s="7">
        <v>26230</v>
      </c>
      <c r="M994" s="7">
        <f>G994-L994</f>
        <v>83770</v>
      </c>
      <c r="N994" s="7">
        <v>103160</v>
      </c>
      <c r="O994" s="22">
        <f>M994/N994</f>
        <v>0.81203955021326091</v>
      </c>
      <c r="P994" s="27">
        <v>1385</v>
      </c>
      <c r="Q994" s="32">
        <f>M994/P994</f>
        <v>60.483754512635379</v>
      </c>
      <c r="R994" s="37" t="s">
        <v>2174</v>
      </c>
      <c r="S994" s="42">
        <f>ABS(O2406-O994)*100</f>
        <v>52.234758667608048</v>
      </c>
      <c r="T994" t="s">
        <v>169</v>
      </c>
      <c r="V994" s="7">
        <v>25000</v>
      </c>
      <c r="W994" t="s">
        <v>33</v>
      </c>
      <c r="X994" s="17" t="s">
        <v>34</v>
      </c>
      <c r="Z994" t="s">
        <v>152</v>
      </c>
      <c r="AA994">
        <v>407</v>
      </c>
      <c r="AB994">
        <v>57</v>
      </c>
    </row>
    <row r="995" spans="1:28" x14ac:dyDescent="0.25">
      <c r="A995" t="s">
        <v>2182</v>
      </c>
      <c r="B995" t="s">
        <v>2181</v>
      </c>
      <c r="C995" s="17">
        <v>43907</v>
      </c>
      <c r="D995" s="7">
        <v>117000</v>
      </c>
      <c r="E995" t="s">
        <v>29</v>
      </c>
      <c r="F995" t="s">
        <v>30</v>
      </c>
      <c r="G995" s="7">
        <v>117000</v>
      </c>
      <c r="H995" s="7">
        <v>59540</v>
      </c>
      <c r="I995" s="12">
        <f>H995/G995*100</f>
        <v>50.888888888888886</v>
      </c>
      <c r="J995" s="12">
        <f t="shared" si="15"/>
        <v>1.1090928714046697</v>
      </c>
      <c r="K995" s="7">
        <v>119074</v>
      </c>
      <c r="L995" s="7">
        <v>26230</v>
      </c>
      <c r="M995" s="7">
        <f>G995-L995</f>
        <v>90770</v>
      </c>
      <c r="N995" s="7">
        <v>103160</v>
      </c>
      <c r="O995" s="22">
        <f>M995/N995</f>
        <v>0.87989530825901507</v>
      </c>
      <c r="P995" s="27">
        <v>1385</v>
      </c>
      <c r="Q995" s="32">
        <f>M995/P995</f>
        <v>65.537906137184109</v>
      </c>
      <c r="R995" s="37" t="s">
        <v>2174</v>
      </c>
      <c r="S995" s="42">
        <f>ABS(O2406-O995)*100</f>
        <v>45.449182863032632</v>
      </c>
      <c r="T995" t="s">
        <v>169</v>
      </c>
      <c r="V995" s="7">
        <v>25000</v>
      </c>
      <c r="W995" t="s">
        <v>33</v>
      </c>
      <c r="X995" s="17" t="s">
        <v>34</v>
      </c>
      <c r="Z995" t="s">
        <v>152</v>
      </c>
      <c r="AA995">
        <v>407</v>
      </c>
      <c r="AB995">
        <v>57</v>
      </c>
    </row>
    <row r="996" spans="1:28" x14ac:dyDescent="0.25">
      <c r="A996" t="s">
        <v>2183</v>
      </c>
      <c r="B996" t="s">
        <v>2184</v>
      </c>
      <c r="C996" s="17">
        <v>44041</v>
      </c>
      <c r="D996" s="7">
        <v>122000</v>
      </c>
      <c r="E996" t="s">
        <v>29</v>
      </c>
      <c r="F996" t="s">
        <v>30</v>
      </c>
      <c r="G996" s="7">
        <v>122000</v>
      </c>
      <c r="H996" s="7">
        <v>59540</v>
      </c>
      <c r="I996" s="12">
        <f>H996/G996*100</f>
        <v>48.803278688524593</v>
      </c>
      <c r="J996" s="12">
        <f t="shared" si="15"/>
        <v>0.9765173289596234</v>
      </c>
      <c r="K996" s="7">
        <v>119074</v>
      </c>
      <c r="L996" s="7">
        <v>26230</v>
      </c>
      <c r="M996" s="7">
        <f>G996-L996</f>
        <v>95770</v>
      </c>
      <c r="N996" s="7">
        <v>103160</v>
      </c>
      <c r="O996" s="22">
        <f>M996/N996</f>
        <v>0.92836370686312519</v>
      </c>
      <c r="P996" s="27">
        <v>1385</v>
      </c>
      <c r="Q996" s="32">
        <f>M996/P996</f>
        <v>69.148014440433215</v>
      </c>
      <c r="R996" s="37" t="s">
        <v>2174</v>
      </c>
      <c r="S996" s="42">
        <f>ABS(O2406-O996)*100</f>
        <v>40.602343002621623</v>
      </c>
      <c r="T996" t="s">
        <v>169</v>
      </c>
      <c r="V996" s="7">
        <v>25000</v>
      </c>
      <c r="W996" t="s">
        <v>33</v>
      </c>
      <c r="X996" s="17" t="s">
        <v>34</v>
      </c>
      <c r="Z996" t="s">
        <v>152</v>
      </c>
      <c r="AA996">
        <v>407</v>
      </c>
      <c r="AB996">
        <v>57</v>
      </c>
    </row>
    <row r="997" spans="1:28" x14ac:dyDescent="0.25">
      <c r="A997" t="s">
        <v>2185</v>
      </c>
      <c r="B997" t="s">
        <v>2184</v>
      </c>
      <c r="C997" s="17">
        <v>44173</v>
      </c>
      <c r="D997" s="7">
        <v>125000</v>
      </c>
      <c r="E997" t="s">
        <v>29</v>
      </c>
      <c r="F997" t="s">
        <v>30</v>
      </c>
      <c r="G997" s="7">
        <v>125000</v>
      </c>
      <c r="H997" s="7">
        <v>59540</v>
      </c>
      <c r="I997" s="12">
        <f>H997/G997*100</f>
        <v>47.632000000000005</v>
      </c>
      <c r="J997" s="12">
        <f t="shared" si="15"/>
        <v>2.147796017484211</v>
      </c>
      <c r="K997" s="7">
        <v>119074</v>
      </c>
      <c r="L997" s="7">
        <v>26230</v>
      </c>
      <c r="M997" s="7">
        <f>G997-L997</f>
        <v>98770</v>
      </c>
      <c r="N997" s="7">
        <v>103160</v>
      </c>
      <c r="O997" s="22">
        <f>M997/N997</f>
        <v>0.95744474602559126</v>
      </c>
      <c r="P997" s="27">
        <v>1385</v>
      </c>
      <c r="Q997" s="32">
        <f>M997/P997</f>
        <v>71.314079422382676</v>
      </c>
      <c r="R997" s="37" t="s">
        <v>2174</v>
      </c>
      <c r="S997" s="42">
        <f>ABS(O2406-O997)*100</f>
        <v>37.694239086375013</v>
      </c>
      <c r="T997" t="s">
        <v>169</v>
      </c>
      <c r="V997" s="7">
        <v>25000</v>
      </c>
      <c r="W997" t="s">
        <v>33</v>
      </c>
      <c r="X997" s="17" t="s">
        <v>34</v>
      </c>
      <c r="Z997" t="s">
        <v>152</v>
      </c>
      <c r="AA997">
        <v>407</v>
      </c>
      <c r="AB997">
        <v>57</v>
      </c>
    </row>
    <row r="998" spans="1:28" x14ac:dyDescent="0.25">
      <c r="A998" t="s">
        <v>2186</v>
      </c>
      <c r="B998" t="s">
        <v>2187</v>
      </c>
      <c r="C998" s="17">
        <v>44034</v>
      </c>
      <c r="D998" s="7">
        <v>125350</v>
      </c>
      <c r="E998" t="s">
        <v>29</v>
      </c>
      <c r="F998" t="s">
        <v>30</v>
      </c>
      <c r="G998" s="7">
        <v>125350</v>
      </c>
      <c r="H998" s="7">
        <v>59540</v>
      </c>
      <c r="I998" s="12">
        <f>H998/G998*100</f>
        <v>47.499002792181891</v>
      </c>
      <c r="J998" s="12">
        <f t="shared" si="15"/>
        <v>2.2807932253023253</v>
      </c>
      <c r="K998" s="7">
        <v>119074</v>
      </c>
      <c r="L998" s="7">
        <v>26230</v>
      </c>
      <c r="M998" s="7">
        <f>G998-L998</f>
        <v>99120</v>
      </c>
      <c r="N998" s="7">
        <v>103160</v>
      </c>
      <c r="O998" s="22">
        <f>M998/N998</f>
        <v>0.96083753392787907</v>
      </c>
      <c r="P998" s="27">
        <v>1385</v>
      </c>
      <c r="Q998" s="32">
        <f>M998/P998</f>
        <v>71.566787003610102</v>
      </c>
      <c r="R998" s="37" t="s">
        <v>2174</v>
      </c>
      <c r="S998" s="42">
        <f>ABS(O2406-O998)*100</f>
        <v>37.354960296146231</v>
      </c>
      <c r="T998" t="s">
        <v>169</v>
      </c>
      <c r="V998" s="7">
        <v>25000</v>
      </c>
      <c r="W998" t="s">
        <v>33</v>
      </c>
      <c r="X998" s="17" t="s">
        <v>34</v>
      </c>
      <c r="Z998" t="s">
        <v>152</v>
      </c>
      <c r="AA998">
        <v>407</v>
      </c>
      <c r="AB998">
        <v>57</v>
      </c>
    </row>
    <row r="999" spans="1:28" x14ac:dyDescent="0.25">
      <c r="A999" t="s">
        <v>2188</v>
      </c>
      <c r="B999" t="s">
        <v>2187</v>
      </c>
      <c r="C999" s="17">
        <v>44105</v>
      </c>
      <c r="D999" s="7">
        <v>124000</v>
      </c>
      <c r="E999" t="s">
        <v>29</v>
      </c>
      <c r="F999" t="s">
        <v>30</v>
      </c>
      <c r="G999" s="7">
        <v>124000</v>
      </c>
      <c r="H999" s="7">
        <v>59540</v>
      </c>
      <c r="I999" s="12">
        <f>H999/G999*100</f>
        <v>48.016129032258064</v>
      </c>
      <c r="J999" s="12">
        <f t="shared" si="15"/>
        <v>1.763666985226152</v>
      </c>
      <c r="K999" s="7">
        <v>119074</v>
      </c>
      <c r="L999" s="7">
        <v>26230</v>
      </c>
      <c r="M999" s="7">
        <f>G999-L999</f>
        <v>97770</v>
      </c>
      <c r="N999" s="7">
        <v>103160</v>
      </c>
      <c r="O999" s="22">
        <f>M999/N999</f>
        <v>0.94775106630476924</v>
      </c>
      <c r="P999" s="27">
        <v>1385</v>
      </c>
      <c r="Q999" s="32">
        <f>M999/P999</f>
        <v>70.592057761732846</v>
      </c>
      <c r="R999" s="37" t="s">
        <v>2174</v>
      </c>
      <c r="S999" s="42">
        <f>ABS(O2406-O999)*100</f>
        <v>38.663607058457217</v>
      </c>
      <c r="T999" t="s">
        <v>169</v>
      </c>
      <c r="V999" s="7">
        <v>25000</v>
      </c>
      <c r="W999" t="s">
        <v>33</v>
      </c>
      <c r="X999" s="17" t="s">
        <v>34</v>
      </c>
      <c r="Z999" t="s">
        <v>152</v>
      </c>
      <c r="AA999">
        <v>407</v>
      </c>
      <c r="AB999">
        <v>57</v>
      </c>
    </row>
    <row r="1000" spans="1:28" x14ac:dyDescent="0.25">
      <c r="A1000" t="s">
        <v>2189</v>
      </c>
      <c r="B1000" t="s">
        <v>2190</v>
      </c>
      <c r="C1000" s="17">
        <v>43614</v>
      </c>
      <c r="D1000" s="7">
        <v>115000</v>
      </c>
      <c r="E1000" t="s">
        <v>29</v>
      </c>
      <c r="F1000" t="s">
        <v>30</v>
      </c>
      <c r="G1000" s="7">
        <v>115000</v>
      </c>
      <c r="H1000" s="7">
        <v>59540</v>
      </c>
      <c r="I1000" s="12">
        <f>H1000/G1000*100</f>
        <v>51.77391304347826</v>
      </c>
      <c r="J1000" s="12">
        <f t="shared" si="15"/>
        <v>1.9941170259940435</v>
      </c>
      <c r="K1000" s="7">
        <v>119074</v>
      </c>
      <c r="L1000" s="7">
        <v>26230</v>
      </c>
      <c r="M1000" s="7">
        <f>G1000-L1000</f>
        <v>88770</v>
      </c>
      <c r="N1000" s="7">
        <v>103160</v>
      </c>
      <c r="O1000" s="22">
        <f>M1000/N1000</f>
        <v>0.86050794881737103</v>
      </c>
      <c r="P1000" s="27">
        <v>1385</v>
      </c>
      <c r="Q1000" s="32">
        <f>M1000/P1000</f>
        <v>64.093862815884478</v>
      </c>
      <c r="R1000" s="37" t="s">
        <v>2174</v>
      </c>
      <c r="S1000" s="42">
        <f>ABS(O2406-O1000)*100</f>
        <v>47.387918807197039</v>
      </c>
      <c r="T1000" t="s">
        <v>169</v>
      </c>
      <c r="V1000" s="7">
        <v>25000</v>
      </c>
      <c r="W1000" t="s">
        <v>33</v>
      </c>
      <c r="X1000" s="17" t="s">
        <v>34</v>
      </c>
      <c r="Z1000" t="s">
        <v>152</v>
      </c>
      <c r="AA1000">
        <v>407</v>
      </c>
      <c r="AB1000">
        <v>57</v>
      </c>
    </row>
    <row r="1001" spans="1:28" x14ac:dyDescent="0.25">
      <c r="A1001" t="s">
        <v>2191</v>
      </c>
      <c r="B1001" t="s">
        <v>2190</v>
      </c>
      <c r="C1001" s="17">
        <v>44228</v>
      </c>
      <c r="D1001" s="7">
        <v>130000</v>
      </c>
      <c r="E1001" t="s">
        <v>662</v>
      </c>
      <c r="F1001" t="s">
        <v>30</v>
      </c>
      <c r="G1001" s="7">
        <v>130000</v>
      </c>
      <c r="H1001" s="7">
        <v>59540</v>
      </c>
      <c r="I1001" s="12">
        <f>H1001/G1001*100</f>
        <v>45.800000000000004</v>
      </c>
      <c r="J1001" s="12">
        <f t="shared" si="15"/>
        <v>3.9797960174842117</v>
      </c>
      <c r="K1001" s="7">
        <v>119074</v>
      </c>
      <c r="L1001" s="7">
        <v>26230</v>
      </c>
      <c r="M1001" s="7">
        <f>G1001-L1001</f>
        <v>103770</v>
      </c>
      <c r="N1001" s="7">
        <v>103160</v>
      </c>
      <c r="O1001" s="22">
        <f>M1001/N1001</f>
        <v>1.0059131446297014</v>
      </c>
      <c r="P1001" s="27">
        <v>1385</v>
      </c>
      <c r="Q1001" s="32">
        <f>M1001/P1001</f>
        <v>74.924187725631768</v>
      </c>
      <c r="R1001" s="37" t="s">
        <v>2174</v>
      </c>
      <c r="S1001" s="42">
        <f>ABS(O2406-O1001)*100</f>
        <v>32.847399225964004</v>
      </c>
      <c r="T1001" t="s">
        <v>169</v>
      </c>
      <c r="V1001" s="7">
        <v>25000</v>
      </c>
      <c r="W1001" t="s">
        <v>33</v>
      </c>
      <c r="X1001" s="17" t="s">
        <v>34</v>
      </c>
      <c r="Z1001" t="s">
        <v>152</v>
      </c>
      <c r="AA1001">
        <v>407</v>
      </c>
      <c r="AB1001">
        <v>57</v>
      </c>
    </row>
    <row r="1002" spans="1:28" x14ac:dyDescent="0.25">
      <c r="A1002" t="s">
        <v>2192</v>
      </c>
      <c r="B1002" t="s">
        <v>2193</v>
      </c>
      <c r="C1002" s="17">
        <v>43791</v>
      </c>
      <c r="D1002" s="7">
        <v>230000</v>
      </c>
      <c r="E1002" t="s">
        <v>29</v>
      </c>
      <c r="F1002" t="s">
        <v>30</v>
      </c>
      <c r="G1002" s="7">
        <v>230000</v>
      </c>
      <c r="H1002" s="7">
        <v>121660</v>
      </c>
      <c r="I1002" s="12">
        <f>H1002/G1002*100</f>
        <v>52.895652173913042</v>
      </c>
      <c r="J1002" s="12">
        <f t="shared" si="15"/>
        <v>3.1158561564288263</v>
      </c>
      <c r="K1002" s="7">
        <v>243312</v>
      </c>
      <c r="L1002" s="7">
        <v>44915</v>
      </c>
      <c r="M1002" s="7">
        <f>G1002-L1002</f>
        <v>185085</v>
      </c>
      <c r="N1002" s="7">
        <v>202445.921875</v>
      </c>
      <c r="O1002" s="22">
        <f>M1002/N1002</f>
        <v>0.91424415115795965</v>
      </c>
      <c r="P1002" s="27">
        <v>1571</v>
      </c>
      <c r="Q1002" s="32">
        <f>M1002/P1002</f>
        <v>117.81349458943347</v>
      </c>
      <c r="R1002" s="37" t="s">
        <v>2194</v>
      </c>
      <c r="S1002" s="42">
        <f>ABS(O2406-O1002)*100</f>
        <v>42.014298573138177</v>
      </c>
      <c r="T1002" t="s">
        <v>43</v>
      </c>
      <c r="V1002" s="7">
        <v>42790</v>
      </c>
      <c r="W1002" t="s">
        <v>33</v>
      </c>
      <c r="X1002" s="17" t="s">
        <v>34</v>
      </c>
      <c r="Z1002" t="s">
        <v>2195</v>
      </c>
      <c r="AA1002">
        <v>407</v>
      </c>
      <c r="AB1002">
        <v>68</v>
      </c>
    </row>
    <row r="1003" spans="1:28" x14ac:dyDescent="0.25">
      <c r="A1003" t="s">
        <v>2196</v>
      </c>
      <c r="B1003" t="s">
        <v>2197</v>
      </c>
      <c r="C1003" s="17">
        <v>43775</v>
      </c>
      <c r="D1003" s="7">
        <v>210000</v>
      </c>
      <c r="E1003" t="s">
        <v>29</v>
      </c>
      <c r="F1003" t="s">
        <v>30</v>
      </c>
      <c r="G1003" s="7">
        <v>210000</v>
      </c>
      <c r="H1003" s="7">
        <v>119370</v>
      </c>
      <c r="I1003" s="12">
        <f>H1003/G1003*100</f>
        <v>56.842857142857142</v>
      </c>
      <c r="J1003" s="12">
        <f t="shared" si="15"/>
        <v>7.0630611253729256</v>
      </c>
      <c r="K1003" s="7">
        <v>238747</v>
      </c>
      <c r="L1003" s="7">
        <v>44915</v>
      </c>
      <c r="M1003" s="7">
        <f>G1003-L1003</f>
        <v>165085</v>
      </c>
      <c r="N1003" s="7">
        <v>197787.75</v>
      </c>
      <c r="O1003" s="22">
        <f>M1003/N1003</f>
        <v>0.83465735365309535</v>
      </c>
      <c r="P1003" s="27">
        <v>1739</v>
      </c>
      <c r="Q1003" s="32">
        <f>M1003/P1003</f>
        <v>94.930994824611844</v>
      </c>
      <c r="R1003" s="37" t="s">
        <v>2194</v>
      </c>
      <c r="S1003" s="42">
        <f>ABS(O2406-O1003)*100</f>
        <v>49.972978323624609</v>
      </c>
      <c r="T1003" t="s">
        <v>32</v>
      </c>
      <c r="V1003" s="7">
        <v>42790</v>
      </c>
      <c r="W1003" t="s">
        <v>33</v>
      </c>
      <c r="X1003" s="17" t="s">
        <v>34</v>
      </c>
      <c r="Z1003" t="s">
        <v>2195</v>
      </c>
      <c r="AA1003">
        <v>407</v>
      </c>
      <c r="AB1003">
        <v>68</v>
      </c>
    </row>
    <row r="1004" spans="1:28" x14ac:dyDescent="0.25">
      <c r="A1004" t="s">
        <v>2198</v>
      </c>
      <c r="B1004" t="s">
        <v>2199</v>
      </c>
      <c r="C1004" s="17">
        <v>44106</v>
      </c>
      <c r="D1004" s="7">
        <v>360000</v>
      </c>
      <c r="E1004" t="s">
        <v>29</v>
      </c>
      <c r="F1004" t="s">
        <v>30</v>
      </c>
      <c r="G1004" s="7">
        <v>360000</v>
      </c>
      <c r="H1004" s="7">
        <v>169210</v>
      </c>
      <c r="I1004" s="12">
        <f>H1004/G1004*100</f>
        <v>47.00277777777778</v>
      </c>
      <c r="J1004" s="12">
        <f t="shared" si="15"/>
        <v>2.777018239706436</v>
      </c>
      <c r="K1004" s="7">
        <v>338412</v>
      </c>
      <c r="L1004" s="7">
        <v>68756</v>
      </c>
      <c r="M1004" s="7">
        <f>G1004-L1004</f>
        <v>291244</v>
      </c>
      <c r="N1004" s="7">
        <v>414855.375</v>
      </c>
      <c r="O1004" s="22">
        <f>M1004/N1004</f>
        <v>0.70203742689847037</v>
      </c>
      <c r="P1004" s="27">
        <v>2552</v>
      </c>
      <c r="Q1004" s="32">
        <f>M1004/P1004</f>
        <v>114.12382445141066</v>
      </c>
      <c r="R1004" s="37" t="s">
        <v>2200</v>
      </c>
      <c r="S1004" s="42">
        <f>ABS(O2406-O1004)*100</f>
        <v>63.234970999087103</v>
      </c>
      <c r="T1004" t="s">
        <v>492</v>
      </c>
      <c r="V1004" s="7">
        <v>60000</v>
      </c>
      <c r="W1004" t="s">
        <v>33</v>
      </c>
      <c r="X1004" s="17" t="s">
        <v>34</v>
      </c>
      <c r="Z1004" t="s">
        <v>2201</v>
      </c>
      <c r="AA1004">
        <v>407</v>
      </c>
      <c r="AB1004">
        <v>80</v>
      </c>
    </row>
    <row r="1005" spans="1:28" x14ac:dyDescent="0.25">
      <c r="A1005" t="s">
        <v>2202</v>
      </c>
      <c r="B1005" t="s">
        <v>2203</v>
      </c>
      <c r="C1005" s="17">
        <v>43739</v>
      </c>
      <c r="D1005" s="7">
        <v>342500</v>
      </c>
      <c r="E1005" t="s">
        <v>29</v>
      </c>
      <c r="F1005" t="s">
        <v>30</v>
      </c>
      <c r="G1005" s="7">
        <v>342500</v>
      </c>
      <c r="H1005" s="7">
        <v>167360</v>
      </c>
      <c r="I1005" s="12">
        <f>H1005/G1005*100</f>
        <v>48.864233576642334</v>
      </c>
      <c r="J1005" s="12">
        <f t="shared" si="15"/>
        <v>0.91556244084188165</v>
      </c>
      <c r="K1005" s="7">
        <v>334717</v>
      </c>
      <c r="L1005" s="7">
        <v>64717</v>
      </c>
      <c r="M1005" s="7">
        <f>G1005-L1005</f>
        <v>277783</v>
      </c>
      <c r="N1005" s="7">
        <v>415384.625</v>
      </c>
      <c r="O1005" s="22">
        <f>M1005/N1005</f>
        <v>0.66873683637183245</v>
      </c>
      <c r="P1005" s="27">
        <v>2552</v>
      </c>
      <c r="Q1005" s="32">
        <f>M1005/P1005</f>
        <v>108.84913793103448</v>
      </c>
      <c r="R1005" s="37" t="s">
        <v>2200</v>
      </c>
      <c r="S1005" s="42">
        <f>ABS(O2406-O1005)*100</f>
        <v>66.565030051750895</v>
      </c>
      <c r="T1005" t="s">
        <v>492</v>
      </c>
      <c r="V1005" s="7">
        <v>60000</v>
      </c>
      <c r="W1005" t="s">
        <v>33</v>
      </c>
      <c r="X1005" s="17" t="s">
        <v>34</v>
      </c>
      <c r="Z1005" t="s">
        <v>2201</v>
      </c>
      <c r="AA1005">
        <v>407</v>
      </c>
      <c r="AB1005">
        <v>80</v>
      </c>
    </row>
    <row r="1006" spans="1:28" x14ac:dyDescent="0.25">
      <c r="A1006" t="s">
        <v>2204</v>
      </c>
      <c r="B1006" t="s">
        <v>2205</v>
      </c>
      <c r="C1006" s="17">
        <v>44000</v>
      </c>
      <c r="D1006" s="7">
        <v>345000</v>
      </c>
      <c r="E1006" t="s">
        <v>29</v>
      </c>
      <c r="F1006" t="s">
        <v>30</v>
      </c>
      <c r="G1006" s="7">
        <v>345000</v>
      </c>
      <c r="H1006" s="7">
        <v>182340</v>
      </c>
      <c r="I1006" s="12">
        <f>H1006/G1006*100</f>
        <v>52.85217391304348</v>
      </c>
      <c r="J1006" s="12">
        <f t="shared" si="15"/>
        <v>3.0723778955592635</v>
      </c>
      <c r="K1006" s="7">
        <v>364676</v>
      </c>
      <c r="L1006" s="7">
        <v>64184</v>
      </c>
      <c r="M1006" s="7">
        <f>G1006-L1006</f>
        <v>280816</v>
      </c>
      <c r="N1006" s="7">
        <v>462295.375</v>
      </c>
      <c r="O1006" s="22">
        <f>M1006/N1006</f>
        <v>0.60743848021408386</v>
      </c>
      <c r="P1006" s="27">
        <v>2559</v>
      </c>
      <c r="Q1006" s="32">
        <f>M1006/P1006</f>
        <v>109.73661586557249</v>
      </c>
      <c r="R1006" s="37" t="s">
        <v>2200</v>
      </c>
      <c r="S1006" s="42">
        <f>ABS(O2406-O1006)*100</f>
        <v>72.694865667525761</v>
      </c>
      <c r="T1006" t="s">
        <v>492</v>
      </c>
      <c r="V1006" s="7">
        <v>60000</v>
      </c>
      <c r="W1006" t="s">
        <v>33</v>
      </c>
      <c r="X1006" s="17" t="s">
        <v>34</v>
      </c>
      <c r="Z1006" t="s">
        <v>2201</v>
      </c>
      <c r="AA1006">
        <v>407</v>
      </c>
      <c r="AB1006">
        <v>81</v>
      </c>
    </row>
    <row r="1007" spans="1:28" x14ac:dyDescent="0.25">
      <c r="A1007" t="s">
        <v>2206</v>
      </c>
      <c r="B1007" t="s">
        <v>2207</v>
      </c>
      <c r="C1007" s="17">
        <v>44048</v>
      </c>
      <c r="D1007" s="7">
        <v>330000</v>
      </c>
      <c r="E1007" t="s">
        <v>29</v>
      </c>
      <c r="F1007" t="s">
        <v>30</v>
      </c>
      <c r="G1007" s="7">
        <v>330000</v>
      </c>
      <c r="H1007" s="7">
        <v>167470</v>
      </c>
      <c r="I1007" s="12">
        <f>H1007/G1007*100</f>
        <v>50.748484848484857</v>
      </c>
      <c r="J1007" s="12">
        <f t="shared" si="15"/>
        <v>0.96868883100064096</v>
      </c>
      <c r="K1007" s="7">
        <v>334943</v>
      </c>
      <c r="L1007" s="7">
        <v>64610</v>
      </c>
      <c r="M1007" s="7">
        <f>G1007-L1007</f>
        <v>265390</v>
      </c>
      <c r="N1007" s="7">
        <v>415896.9375</v>
      </c>
      <c r="O1007" s="22">
        <f>M1007/N1007</f>
        <v>0.63811482141534159</v>
      </c>
      <c r="P1007" s="27">
        <v>2552</v>
      </c>
      <c r="Q1007" s="32">
        <f>M1007/P1007</f>
        <v>103.99294670846395</v>
      </c>
      <c r="R1007" s="37" t="s">
        <v>2200</v>
      </c>
      <c r="S1007" s="42">
        <f>ABS(O2406-O1007)*100</f>
        <v>69.627231547399987</v>
      </c>
      <c r="T1007" t="s">
        <v>492</v>
      </c>
      <c r="V1007" s="7">
        <v>60000</v>
      </c>
      <c r="W1007" t="s">
        <v>33</v>
      </c>
      <c r="X1007" s="17" t="s">
        <v>34</v>
      </c>
      <c r="Z1007" t="s">
        <v>2201</v>
      </c>
      <c r="AA1007">
        <v>407</v>
      </c>
      <c r="AB1007">
        <v>80</v>
      </c>
    </row>
    <row r="1008" spans="1:28" x14ac:dyDescent="0.25">
      <c r="A1008" t="s">
        <v>2208</v>
      </c>
      <c r="B1008" t="s">
        <v>2209</v>
      </c>
      <c r="C1008" s="17">
        <v>44134</v>
      </c>
      <c r="D1008" s="7">
        <v>410000</v>
      </c>
      <c r="E1008" t="s">
        <v>29</v>
      </c>
      <c r="F1008" t="s">
        <v>30</v>
      </c>
      <c r="G1008" s="7">
        <v>410000</v>
      </c>
      <c r="H1008" s="7">
        <v>200180</v>
      </c>
      <c r="I1008" s="12">
        <f>H1008/G1008*100</f>
        <v>48.824390243902435</v>
      </c>
      <c r="J1008" s="12">
        <f t="shared" si="15"/>
        <v>0.95540577358178069</v>
      </c>
      <c r="K1008" s="7">
        <v>400368</v>
      </c>
      <c r="L1008" s="7">
        <v>81138</v>
      </c>
      <c r="M1008" s="7">
        <f>G1008-L1008</f>
        <v>328862</v>
      </c>
      <c r="N1008" s="7">
        <v>159615</v>
      </c>
      <c r="O1008" s="22">
        <f>M1008/N1008</f>
        <v>2.0603452056510978</v>
      </c>
      <c r="P1008" s="27">
        <v>2261</v>
      </c>
      <c r="Q1008" s="32">
        <f>M1008/P1008</f>
        <v>145.44980097302079</v>
      </c>
      <c r="R1008" s="37" t="s">
        <v>2210</v>
      </c>
      <c r="S1008" s="42">
        <f>ABS(O2406-O1008)*100</f>
        <v>72.595806876175644</v>
      </c>
      <c r="T1008" t="s">
        <v>43</v>
      </c>
      <c r="V1008" s="7">
        <v>65520</v>
      </c>
      <c r="W1008" t="s">
        <v>33</v>
      </c>
      <c r="X1008" s="17" t="s">
        <v>34</v>
      </c>
      <c r="Z1008" t="s">
        <v>2211</v>
      </c>
      <c r="AA1008">
        <v>401</v>
      </c>
      <c r="AB1008">
        <v>45</v>
      </c>
    </row>
    <row r="1009" spans="1:28" x14ac:dyDescent="0.25">
      <c r="A1009" t="s">
        <v>2212</v>
      </c>
      <c r="B1009" t="s">
        <v>2213</v>
      </c>
      <c r="C1009" s="17">
        <v>43588</v>
      </c>
      <c r="D1009" s="7">
        <v>452500</v>
      </c>
      <c r="E1009" t="s">
        <v>29</v>
      </c>
      <c r="F1009" t="s">
        <v>30</v>
      </c>
      <c r="G1009" s="7">
        <v>452500</v>
      </c>
      <c r="H1009" s="7">
        <v>217810</v>
      </c>
      <c r="I1009" s="12">
        <f>H1009/G1009*100</f>
        <v>48.134806629834252</v>
      </c>
      <c r="J1009" s="12">
        <f t="shared" si="15"/>
        <v>1.6449893876499644</v>
      </c>
      <c r="K1009" s="7">
        <v>435611</v>
      </c>
      <c r="L1009" s="7">
        <v>71371</v>
      </c>
      <c r="M1009" s="7">
        <f>G1009-L1009</f>
        <v>381129</v>
      </c>
      <c r="N1009" s="7">
        <v>182120</v>
      </c>
      <c r="O1009" s="22">
        <f>M1009/N1009</f>
        <v>2.0927355589721062</v>
      </c>
      <c r="P1009" s="27">
        <v>2259</v>
      </c>
      <c r="Q1009" s="32">
        <f>M1009/P1009</f>
        <v>168.71580345285525</v>
      </c>
      <c r="R1009" s="37" t="s">
        <v>2210</v>
      </c>
      <c r="S1009" s="42">
        <f>ABS(O2406-O1009)*100</f>
        <v>75.83484220827647</v>
      </c>
      <c r="T1009" t="s">
        <v>43</v>
      </c>
      <c r="V1009" s="7">
        <v>56160</v>
      </c>
      <c r="W1009" t="s">
        <v>33</v>
      </c>
      <c r="X1009" s="17" t="s">
        <v>34</v>
      </c>
      <c r="Z1009" t="s">
        <v>2211</v>
      </c>
      <c r="AA1009">
        <v>401</v>
      </c>
      <c r="AB1009">
        <v>45</v>
      </c>
    </row>
    <row r="1010" spans="1:28" x14ac:dyDescent="0.25">
      <c r="A1010" t="s">
        <v>2214</v>
      </c>
      <c r="B1010" t="s">
        <v>2215</v>
      </c>
      <c r="C1010" s="17">
        <v>44113</v>
      </c>
      <c r="D1010" s="7">
        <v>391230</v>
      </c>
      <c r="E1010" t="s">
        <v>29</v>
      </c>
      <c r="F1010" t="s">
        <v>30</v>
      </c>
      <c r="G1010" s="7">
        <v>391230</v>
      </c>
      <c r="H1010" s="7">
        <v>156830</v>
      </c>
      <c r="I1010" s="12">
        <f>H1010/G1010*100</f>
        <v>40.086394192674383</v>
      </c>
      <c r="J1010" s="12">
        <f t="shared" si="15"/>
        <v>9.6934018248098326</v>
      </c>
      <c r="K1010" s="7">
        <v>313664</v>
      </c>
      <c r="L1010" s="7">
        <v>65523</v>
      </c>
      <c r="M1010" s="7">
        <f>G1010-L1010</f>
        <v>325707</v>
      </c>
      <c r="N1010" s="7">
        <v>196937.296875</v>
      </c>
      <c r="O1010" s="22">
        <f>M1010/N1010</f>
        <v>1.6538614328942103</v>
      </c>
      <c r="P1010" s="27">
        <v>2234</v>
      </c>
      <c r="Q1010" s="32">
        <f>M1010/P1010</f>
        <v>145.79543419874665</v>
      </c>
      <c r="R1010" s="37" t="s">
        <v>2216</v>
      </c>
      <c r="S1010" s="42">
        <f>ABS(O2406-O1010)*100</f>
        <v>31.947429600486888</v>
      </c>
      <c r="T1010" t="s">
        <v>43</v>
      </c>
      <c r="V1010" s="7">
        <v>60840</v>
      </c>
      <c r="W1010" t="s">
        <v>33</v>
      </c>
      <c r="X1010" s="17" t="s">
        <v>34</v>
      </c>
      <c r="Z1010" t="s">
        <v>2211</v>
      </c>
      <c r="AA1010">
        <v>401</v>
      </c>
      <c r="AB1010">
        <v>52</v>
      </c>
    </row>
    <row r="1011" spans="1:28" x14ac:dyDescent="0.25">
      <c r="A1011" t="s">
        <v>2217</v>
      </c>
      <c r="B1011" t="s">
        <v>2218</v>
      </c>
      <c r="C1011" s="17">
        <v>43920</v>
      </c>
      <c r="D1011" s="7">
        <v>300000</v>
      </c>
      <c r="E1011" t="s">
        <v>29</v>
      </c>
      <c r="F1011" t="s">
        <v>30</v>
      </c>
      <c r="G1011" s="7">
        <v>300000</v>
      </c>
      <c r="H1011" s="7">
        <v>215290</v>
      </c>
      <c r="I1011" s="12">
        <f>H1011/G1011*100</f>
        <v>71.763333333333335</v>
      </c>
      <c r="J1011" s="12">
        <f t="shared" si="15"/>
        <v>21.983537315849119</v>
      </c>
      <c r="K1011" s="7">
        <v>430572</v>
      </c>
      <c r="L1011" s="7">
        <v>68706</v>
      </c>
      <c r="M1011" s="7">
        <f>G1011-L1011</f>
        <v>231294</v>
      </c>
      <c r="N1011" s="7">
        <v>287195.25</v>
      </c>
      <c r="O1011" s="22">
        <f>M1011/N1011</f>
        <v>0.80535454538332374</v>
      </c>
      <c r="P1011" s="27">
        <v>3929</v>
      </c>
      <c r="Q1011" s="32">
        <f>M1011/P1011</f>
        <v>58.868414354797657</v>
      </c>
      <c r="R1011" s="37" t="s">
        <v>2216</v>
      </c>
      <c r="S1011" s="42">
        <f>ABS(O2406-O1011)*100</f>
        <v>52.90325915060177</v>
      </c>
      <c r="T1011" t="s">
        <v>43</v>
      </c>
      <c r="V1011" s="7">
        <v>60840</v>
      </c>
      <c r="W1011" t="s">
        <v>33</v>
      </c>
      <c r="X1011" s="17" t="s">
        <v>34</v>
      </c>
      <c r="Z1011" t="s">
        <v>2211</v>
      </c>
      <c r="AA1011">
        <v>401</v>
      </c>
      <c r="AB1011">
        <v>51</v>
      </c>
    </row>
    <row r="1012" spans="1:28" x14ac:dyDescent="0.25">
      <c r="A1012" t="s">
        <v>2219</v>
      </c>
      <c r="B1012" t="s">
        <v>2220</v>
      </c>
      <c r="C1012" s="17">
        <v>44042</v>
      </c>
      <c r="D1012" s="7">
        <v>559000</v>
      </c>
      <c r="E1012" t="s">
        <v>29</v>
      </c>
      <c r="F1012" t="s">
        <v>30</v>
      </c>
      <c r="G1012" s="7">
        <v>559000</v>
      </c>
      <c r="H1012" s="7">
        <v>229290</v>
      </c>
      <c r="I1012" s="12">
        <f>H1012/G1012*100</f>
        <v>41.017889087656528</v>
      </c>
      <c r="J1012" s="12">
        <f t="shared" si="15"/>
        <v>8.7619069298276884</v>
      </c>
      <c r="K1012" s="7">
        <v>458575</v>
      </c>
      <c r="L1012" s="7">
        <v>86628</v>
      </c>
      <c r="M1012" s="7">
        <f>G1012-L1012</f>
        <v>472372</v>
      </c>
      <c r="N1012" s="7">
        <v>295196.03125</v>
      </c>
      <c r="O1012" s="22">
        <f>M1012/N1012</f>
        <v>1.6001976652590921</v>
      </c>
      <c r="P1012" s="27">
        <v>3408</v>
      </c>
      <c r="Q1012" s="32">
        <f>M1012/P1012</f>
        <v>138.60680751173709</v>
      </c>
      <c r="R1012" s="37" t="s">
        <v>2216</v>
      </c>
      <c r="S1012" s="42">
        <f>ABS(O2406-O1012)*100</f>
        <v>26.581052836975072</v>
      </c>
      <c r="T1012" t="s">
        <v>147</v>
      </c>
      <c r="V1012" s="7">
        <v>56160</v>
      </c>
      <c r="W1012" t="s">
        <v>33</v>
      </c>
      <c r="X1012" s="17" t="s">
        <v>34</v>
      </c>
      <c r="Z1012" t="s">
        <v>2211</v>
      </c>
      <c r="AA1012">
        <v>401</v>
      </c>
      <c r="AB1012">
        <v>55</v>
      </c>
    </row>
    <row r="1013" spans="1:28" x14ac:dyDescent="0.25">
      <c r="A1013" t="s">
        <v>2221</v>
      </c>
      <c r="B1013" t="s">
        <v>2222</v>
      </c>
      <c r="C1013" s="17">
        <v>43616</v>
      </c>
      <c r="D1013" s="7">
        <v>378000</v>
      </c>
      <c r="E1013" t="s">
        <v>29</v>
      </c>
      <c r="F1013" t="s">
        <v>30</v>
      </c>
      <c r="G1013" s="7">
        <v>378000</v>
      </c>
      <c r="H1013" s="7">
        <v>199700</v>
      </c>
      <c r="I1013" s="12">
        <f>H1013/G1013*100</f>
        <v>52.830687830687829</v>
      </c>
      <c r="J1013" s="12">
        <f t="shared" si="15"/>
        <v>3.0508918132036129</v>
      </c>
      <c r="K1013" s="7">
        <v>399402</v>
      </c>
      <c r="L1013" s="7">
        <v>81541</v>
      </c>
      <c r="M1013" s="7">
        <f>G1013-L1013</f>
        <v>296459</v>
      </c>
      <c r="N1013" s="7">
        <v>392421</v>
      </c>
      <c r="O1013" s="22">
        <f>M1013/N1013</f>
        <v>0.75546160883337032</v>
      </c>
      <c r="P1013" s="27">
        <v>2729</v>
      </c>
      <c r="Q1013" s="32">
        <f>M1013/P1013</f>
        <v>108.63283253939171</v>
      </c>
      <c r="R1013" s="37" t="s">
        <v>2223</v>
      </c>
      <c r="S1013" s="42">
        <f>ABS(O2406-O1013)*100</f>
        <v>57.892552805597106</v>
      </c>
      <c r="T1013" t="s">
        <v>492</v>
      </c>
      <c r="V1013" s="7">
        <v>78000</v>
      </c>
      <c r="W1013" t="s">
        <v>33</v>
      </c>
      <c r="X1013" s="17" t="s">
        <v>34</v>
      </c>
      <c r="Z1013" t="s">
        <v>2224</v>
      </c>
      <c r="AA1013">
        <v>407</v>
      </c>
      <c r="AB1013">
        <v>77</v>
      </c>
    </row>
    <row r="1014" spans="1:28" x14ac:dyDescent="0.25">
      <c r="A1014" t="s">
        <v>2225</v>
      </c>
      <c r="B1014" t="s">
        <v>2226</v>
      </c>
      <c r="C1014" s="17">
        <v>43655</v>
      </c>
      <c r="D1014" s="7">
        <v>405000</v>
      </c>
      <c r="E1014" t="s">
        <v>29</v>
      </c>
      <c r="F1014" t="s">
        <v>30</v>
      </c>
      <c r="G1014" s="7">
        <v>405000</v>
      </c>
      <c r="H1014" s="7">
        <v>177040</v>
      </c>
      <c r="I1014" s="12">
        <f>H1014/G1014*100</f>
        <v>43.71358024691358</v>
      </c>
      <c r="J1014" s="12">
        <f t="shared" si="15"/>
        <v>6.0662157705706363</v>
      </c>
      <c r="K1014" s="7">
        <v>354082</v>
      </c>
      <c r="L1014" s="7">
        <v>67831</v>
      </c>
      <c r="M1014" s="7">
        <f>G1014-L1014</f>
        <v>337169</v>
      </c>
      <c r="N1014" s="7">
        <v>392124.65625</v>
      </c>
      <c r="O1014" s="22">
        <f>M1014/N1014</f>
        <v>0.85985156665342943</v>
      </c>
      <c r="P1014" s="27">
        <v>2346</v>
      </c>
      <c r="Q1014" s="32">
        <f>M1014/P1014</f>
        <v>143.72080136402388</v>
      </c>
      <c r="R1014" s="37" t="s">
        <v>2227</v>
      </c>
      <c r="S1014" s="42">
        <f>ABS(O2406-O1014)*100</f>
        <v>47.453557023591195</v>
      </c>
      <c r="T1014" t="s">
        <v>79</v>
      </c>
      <c r="V1014" s="7">
        <v>62400</v>
      </c>
      <c r="W1014" t="s">
        <v>33</v>
      </c>
      <c r="X1014" s="17" t="s">
        <v>34</v>
      </c>
      <c r="Z1014" t="s">
        <v>2228</v>
      </c>
      <c r="AA1014">
        <v>407</v>
      </c>
      <c r="AB1014">
        <v>80</v>
      </c>
    </row>
    <row r="1015" spans="1:28" x14ac:dyDescent="0.25">
      <c r="A1015" t="s">
        <v>2229</v>
      </c>
      <c r="B1015" t="s">
        <v>2230</v>
      </c>
      <c r="C1015" s="17">
        <v>44105</v>
      </c>
      <c r="D1015" s="7">
        <v>364000</v>
      </c>
      <c r="E1015" t="s">
        <v>29</v>
      </c>
      <c r="F1015" t="s">
        <v>30</v>
      </c>
      <c r="G1015" s="7">
        <v>364000</v>
      </c>
      <c r="H1015" s="7">
        <v>184940</v>
      </c>
      <c r="I1015" s="12">
        <f>H1015/G1015*100</f>
        <v>50.807692307692307</v>
      </c>
      <c r="J1015" s="12">
        <f t="shared" si="15"/>
        <v>1.0278962902080906</v>
      </c>
      <c r="K1015" s="7">
        <v>369885</v>
      </c>
      <c r="L1015" s="7">
        <v>68077</v>
      </c>
      <c r="M1015" s="7">
        <f>G1015-L1015</f>
        <v>295923</v>
      </c>
      <c r="N1015" s="7">
        <v>413435.625</v>
      </c>
      <c r="O1015" s="22">
        <f>M1015/N1015</f>
        <v>0.71576560437915815</v>
      </c>
      <c r="P1015" s="27">
        <v>2577</v>
      </c>
      <c r="Q1015" s="32">
        <f>M1015/P1015</f>
        <v>114.83236321303842</v>
      </c>
      <c r="R1015" s="37" t="s">
        <v>2227</v>
      </c>
      <c r="S1015" s="42">
        <f>ABS(O2406-O1015)*100</f>
        <v>61.862153251018327</v>
      </c>
      <c r="T1015" t="s">
        <v>79</v>
      </c>
      <c r="V1015" s="7">
        <v>62400</v>
      </c>
      <c r="W1015" t="s">
        <v>33</v>
      </c>
      <c r="X1015" s="17" t="s">
        <v>34</v>
      </c>
      <c r="Z1015" t="s">
        <v>2228</v>
      </c>
      <c r="AA1015">
        <v>407</v>
      </c>
      <c r="AB1015">
        <v>80</v>
      </c>
    </row>
    <row r="1016" spans="1:28" x14ac:dyDescent="0.25">
      <c r="A1016" t="s">
        <v>2231</v>
      </c>
      <c r="B1016" t="s">
        <v>2232</v>
      </c>
      <c r="C1016" s="17">
        <v>43987</v>
      </c>
      <c r="D1016" s="7">
        <v>325000</v>
      </c>
      <c r="E1016" t="s">
        <v>29</v>
      </c>
      <c r="F1016" t="s">
        <v>30</v>
      </c>
      <c r="G1016" s="7">
        <v>325000</v>
      </c>
      <c r="H1016" s="7">
        <v>182820</v>
      </c>
      <c r="I1016" s="12">
        <f>H1016/G1016*100</f>
        <v>56.252307692307689</v>
      </c>
      <c r="J1016" s="12">
        <f t="shared" si="15"/>
        <v>6.4725116748234726</v>
      </c>
      <c r="K1016" s="7">
        <v>365649</v>
      </c>
      <c r="L1016" s="7">
        <v>69250</v>
      </c>
      <c r="M1016" s="7">
        <f>G1016-L1016</f>
        <v>255750</v>
      </c>
      <c r="N1016" s="7">
        <v>406026.03125</v>
      </c>
      <c r="O1016" s="22">
        <f>M1016/N1016</f>
        <v>0.62988572238248575</v>
      </c>
      <c r="P1016" s="27">
        <v>2577</v>
      </c>
      <c r="Q1016" s="32">
        <f>M1016/P1016</f>
        <v>99.243306169965081</v>
      </c>
      <c r="R1016" s="37" t="s">
        <v>2227</v>
      </c>
      <c r="S1016" s="42">
        <f>ABS(O2406-O1016)*100</f>
        <v>70.450141450685564</v>
      </c>
      <c r="T1016" t="s">
        <v>79</v>
      </c>
      <c r="V1016" s="7">
        <v>62400</v>
      </c>
      <c r="W1016" t="s">
        <v>33</v>
      </c>
      <c r="X1016" s="17" t="s">
        <v>34</v>
      </c>
      <c r="Z1016" t="s">
        <v>2228</v>
      </c>
      <c r="AA1016">
        <v>407</v>
      </c>
      <c r="AB1016">
        <v>79</v>
      </c>
    </row>
    <row r="1017" spans="1:28" x14ac:dyDescent="0.25">
      <c r="A1017" t="s">
        <v>2233</v>
      </c>
      <c r="B1017" t="s">
        <v>2234</v>
      </c>
      <c r="C1017" s="17">
        <v>44139</v>
      </c>
      <c r="D1017" s="7">
        <v>540000</v>
      </c>
      <c r="E1017" t="s">
        <v>29</v>
      </c>
      <c r="F1017" t="s">
        <v>30</v>
      </c>
      <c r="G1017" s="7">
        <v>540000</v>
      </c>
      <c r="H1017" s="7">
        <v>326300</v>
      </c>
      <c r="I1017" s="12">
        <f>H1017/G1017*100</f>
        <v>60.425925925925924</v>
      </c>
      <c r="J1017" s="12">
        <f t="shared" si="15"/>
        <v>10.646129908441708</v>
      </c>
      <c r="K1017" s="7">
        <v>652604</v>
      </c>
      <c r="L1017" s="7">
        <v>89881</v>
      </c>
      <c r="M1017" s="7">
        <f>G1017-L1017</f>
        <v>450119</v>
      </c>
      <c r="N1017" s="7">
        <v>399094.3125</v>
      </c>
      <c r="O1017" s="22">
        <f>M1017/N1017</f>
        <v>1.1278512018384126</v>
      </c>
      <c r="P1017" s="27">
        <v>3352</v>
      </c>
      <c r="Q1017" s="32">
        <f>M1017/P1017</f>
        <v>134.28371121718376</v>
      </c>
      <c r="R1017" s="37" t="s">
        <v>2235</v>
      </c>
      <c r="S1017" s="42">
        <f>ABS(O2406-O1017)*100</f>
        <v>20.653593505092882</v>
      </c>
      <c r="T1017" t="s">
        <v>43</v>
      </c>
      <c r="V1017" s="7">
        <v>51480</v>
      </c>
      <c r="W1017" t="s">
        <v>33</v>
      </c>
      <c r="X1017" s="17" t="s">
        <v>34</v>
      </c>
      <c r="Z1017" t="s">
        <v>2211</v>
      </c>
      <c r="AA1017">
        <v>401</v>
      </c>
      <c r="AB1017">
        <v>53</v>
      </c>
    </row>
    <row r="1018" spans="1:28" x14ac:dyDescent="0.25">
      <c r="A1018" t="s">
        <v>2236</v>
      </c>
      <c r="B1018" t="s">
        <v>2237</v>
      </c>
      <c r="C1018" s="17">
        <v>44211</v>
      </c>
      <c r="D1018" s="7">
        <v>505000</v>
      </c>
      <c r="E1018" t="s">
        <v>29</v>
      </c>
      <c r="F1018" t="s">
        <v>30</v>
      </c>
      <c r="G1018" s="7">
        <v>505000</v>
      </c>
      <c r="H1018" s="7">
        <v>224380</v>
      </c>
      <c r="I1018" s="12">
        <f>H1018/G1018*100</f>
        <v>44.43168316831683</v>
      </c>
      <c r="J1018" s="12">
        <f t="shared" si="15"/>
        <v>5.3481128491673857</v>
      </c>
      <c r="K1018" s="7">
        <v>448754</v>
      </c>
      <c r="L1018" s="7">
        <v>69680</v>
      </c>
      <c r="M1018" s="7">
        <f>G1018-L1018</f>
        <v>435320</v>
      </c>
      <c r="N1018" s="7">
        <v>268846.8125</v>
      </c>
      <c r="O1018" s="22">
        <f>M1018/N1018</f>
        <v>1.6192120559361292</v>
      </c>
      <c r="P1018" s="27">
        <v>3071</v>
      </c>
      <c r="Q1018" s="32">
        <f>M1018/P1018</f>
        <v>141.751872354282</v>
      </c>
      <c r="R1018" s="37" t="s">
        <v>2235</v>
      </c>
      <c r="S1018" s="42">
        <f>ABS(O2406-O1018)*100</f>
        <v>28.482491904678774</v>
      </c>
      <c r="T1018" t="s">
        <v>43</v>
      </c>
      <c r="V1018" s="7">
        <v>61800</v>
      </c>
      <c r="W1018" t="s">
        <v>33</v>
      </c>
      <c r="X1018" s="17" t="s">
        <v>34</v>
      </c>
      <c r="Z1018" t="s">
        <v>2211</v>
      </c>
      <c r="AA1018">
        <v>401</v>
      </c>
      <c r="AB1018">
        <v>55</v>
      </c>
    </row>
    <row r="1019" spans="1:28" x14ac:dyDescent="0.25">
      <c r="A1019" t="s">
        <v>2238</v>
      </c>
      <c r="B1019" t="s">
        <v>2239</v>
      </c>
      <c r="C1019" s="17">
        <v>44043</v>
      </c>
      <c r="D1019" s="7">
        <v>390000</v>
      </c>
      <c r="E1019" t="s">
        <v>29</v>
      </c>
      <c r="F1019" t="s">
        <v>30</v>
      </c>
      <c r="G1019" s="7">
        <v>390000</v>
      </c>
      <c r="H1019" s="7">
        <v>167350</v>
      </c>
      <c r="I1019" s="12">
        <f>H1019/G1019*100</f>
        <v>42.910256410256409</v>
      </c>
      <c r="J1019" s="12">
        <f t="shared" si="15"/>
        <v>6.8695396072278072</v>
      </c>
      <c r="K1019" s="7">
        <v>334704</v>
      </c>
      <c r="L1019" s="7">
        <v>69809</v>
      </c>
      <c r="M1019" s="7">
        <f>G1019-L1019</f>
        <v>320191</v>
      </c>
      <c r="N1019" s="7">
        <v>210234.125</v>
      </c>
      <c r="O1019" s="22">
        <f>M1019/N1019</f>
        <v>1.5230210604486782</v>
      </c>
      <c r="P1019" s="27">
        <v>2231</v>
      </c>
      <c r="Q1019" s="32">
        <f>M1019/P1019</f>
        <v>143.51904975347378</v>
      </c>
      <c r="R1019" s="37" t="s">
        <v>2216</v>
      </c>
      <c r="S1019" s="42">
        <f>ABS(O2406-O1019)*100</f>
        <v>18.863392355933684</v>
      </c>
      <c r="T1019" t="s">
        <v>43</v>
      </c>
      <c r="V1019" s="7">
        <v>60840</v>
      </c>
      <c r="W1019" t="s">
        <v>33</v>
      </c>
      <c r="X1019" s="17" t="s">
        <v>34</v>
      </c>
      <c r="Z1019" t="s">
        <v>2211</v>
      </c>
      <c r="AA1019">
        <v>401</v>
      </c>
      <c r="AB1019">
        <v>60</v>
      </c>
    </row>
    <row r="1020" spans="1:28" x14ac:dyDescent="0.25">
      <c r="A1020" t="s">
        <v>2240</v>
      </c>
      <c r="B1020" t="s">
        <v>2241</v>
      </c>
      <c r="C1020" s="17">
        <v>43594</v>
      </c>
      <c r="D1020" s="7">
        <v>465000</v>
      </c>
      <c r="E1020" t="s">
        <v>29</v>
      </c>
      <c r="F1020" t="s">
        <v>30</v>
      </c>
      <c r="G1020" s="7">
        <v>465000</v>
      </c>
      <c r="H1020" s="7">
        <v>206480</v>
      </c>
      <c r="I1020" s="12">
        <f>H1020/G1020*100</f>
        <v>44.404301075268812</v>
      </c>
      <c r="J1020" s="12">
        <f t="shared" si="15"/>
        <v>5.3754949422154041</v>
      </c>
      <c r="K1020" s="7">
        <v>412957</v>
      </c>
      <c r="L1020" s="7">
        <v>63166</v>
      </c>
      <c r="M1020" s="7">
        <f>G1020-L1020</f>
        <v>401834</v>
      </c>
      <c r="N1020" s="7">
        <v>277611.90625</v>
      </c>
      <c r="O1020" s="22">
        <f>M1020/N1020</f>
        <v>1.4474667366684673</v>
      </c>
      <c r="P1020" s="27">
        <v>3128</v>
      </c>
      <c r="Q1020" s="32">
        <f>M1020/P1020</f>
        <v>128.46355498721226</v>
      </c>
      <c r="R1020" s="37" t="s">
        <v>2216</v>
      </c>
      <c r="S1020" s="42">
        <f>ABS(O2406-O1020)*100</f>
        <v>11.307959977912585</v>
      </c>
      <c r="T1020" t="s">
        <v>43</v>
      </c>
      <c r="V1020" s="7">
        <v>56160</v>
      </c>
      <c r="W1020" t="s">
        <v>33</v>
      </c>
      <c r="X1020" s="17" t="s">
        <v>34</v>
      </c>
      <c r="Z1020" t="s">
        <v>2211</v>
      </c>
      <c r="AA1020">
        <v>401</v>
      </c>
      <c r="AB1020">
        <v>58</v>
      </c>
    </row>
    <row r="1021" spans="1:28" x14ac:dyDescent="0.25">
      <c r="A1021" t="s">
        <v>2242</v>
      </c>
      <c r="B1021" t="s">
        <v>2243</v>
      </c>
      <c r="C1021" s="17">
        <v>43763</v>
      </c>
      <c r="D1021" s="7">
        <v>499900</v>
      </c>
      <c r="E1021" t="s">
        <v>29</v>
      </c>
      <c r="F1021" t="s">
        <v>30</v>
      </c>
      <c r="G1021" s="7">
        <v>499900</v>
      </c>
      <c r="H1021" s="7">
        <v>300520</v>
      </c>
      <c r="I1021" s="12">
        <f>H1021/G1021*100</f>
        <v>60.116023204640925</v>
      </c>
      <c r="J1021" s="12">
        <f t="shared" si="15"/>
        <v>10.336227187156709</v>
      </c>
      <c r="K1021" s="7">
        <v>601044</v>
      </c>
      <c r="L1021" s="7">
        <v>70100</v>
      </c>
      <c r="M1021" s="7">
        <f>G1021-L1021</f>
        <v>429800</v>
      </c>
      <c r="N1021" s="7">
        <v>421384.125</v>
      </c>
      <c r="O1021" s="22">
        <f>M1021/N1021</f>
        <v>1.0199719792481503</v>
      </c>
      <c r="P1021" s="27">
        <v>3343</v>
      </c>
      <c r="Q1021" s="32">
        <f>M1021/P1021</f>
        <v>128.56715524977565</v>
      </c>
      <c r="R1021" s="37" t="s">
        <v>2216</v>
      </c>
      <c r="S1021" s="42">
        <f>ABS(O2406-O1021)*100</f>
        <v>31.44151576411911</v>
      </c>
      <c r="T1021" t="s">
        <v>43</v>
      </c>
      <c r="V1021" s="7">
        <v>60840</v>
      </c>
      <c r="W1021" t="s">
        <v>33</v>
      </c>
      <c r="X1021" s="17" t="s">
        <v>34</v>
      </c>
      <c r="Z1021" t="s">
        <v>2211</v>
      </c>
      <c r="AA1021">
        <v>401</v>
      </c>
      <c r="AB1021">
        <v>64</v>
      </c>
    </row>
    <row r="1022" spans="1:28" x14ac:dyDescent="0.25">
      <c r="A1022" t="s">
        <v>2244</v>
      </c>
      <c r="B1022" t="s">
        <v>2245</v>
      </c>
      <c r="C1022" s="17">
        <v>43601</v>
      </c>
      <c r="D1022" s="7">
        <v>360000</v>
      </c>
      <c r="E1022" t="s">
        <v>29</v>
      </c>
      <c r="F1022" t="s">
        <v>30</v>
      </c>
      <c r="G1022" s="7">
        <v>360000</v>
      </c>
      <c r="H1022" s="7">
        <v>250230</v>
      </c>
      <c r="I1022" s="12">
        <f>H1022/G1022*100</f>
        <v>69.50833333333334</v>
      </c>
      <c r="J1022" s="12">
        <f t="shared" si="15"/>
        <v>19.728537315849124</v>
      </c>
      <c r="K1022" s="7">
        <v>500451</v>
      </c>
      <c r="L1022" s="7">
        <v>65878</v>
      </c>
      <c r="M1022" s="7">
        <f>G1022-L1022</f>
        <v>294122</v>
      </c>
      <c r="N1022" s="7">
        <v>344899.21875</v>
      </c>
      <c r="O1022" s="22">
        <f>M1022/N1022</f>
        <v>0.8527766489758104</v>
      </c>
      <c r="P1022" s="27">
        <v>3134</v>
      </c>
      <c r="Q1022" s="32">
        <f>M1022/P1022</f>
        <v>93.848755583918319</v>
      </c>
      <c r="R1022" s="37" t="s">
        <v>2216</v>
      </c>
      <c r="S1022" s="42">
        <f>ABS(O2406-O1022)*100</f>
        <v>48.161048791353103</v>
      </c>
      <c r="T1022" t="s">
        <v>32</v>
      </c>
      <c r="V1022" s="7">
        <v>56160</v>
      </c>
      <c r="W1022" t="s">
        <v>33</v>
      </c>
      <c r="X1022" s="17" t="s">
        <v>34</v>
      </c>
      <c r="Z1022" t="s">
        <v>2211</v>
      </c>
      <c r="AA1022">
        <v>401</v>
      </c>
      <c r="AB1022">
        <v>52</v>
      </c>
    </row>
    <row r="1023" spans="1:28" x14ac:dyDescent="0.25">
      <c r="A1023" t="s">
        <v>2246</v>
      </c>
      <c r="B1023" t="s">
        <v>2247</v>
      </c>
      <c r="C1023" s="17">
        <v>43936</v>
      </c>
      <c r="D1023" s="7">
        <v>285000</v>
      </c>
      <c r="E1023" t="s">
        <v>29</v>
      </c>
      <c r="F1023" t="s">
        <v>30</v>
      </c>
      <c r="G1023" s="7">
        <v>285000</v>
      </c>
      <c r="H1023" s="7">
        <v>158850</v>
      </c>
      <c r="I1023" s="12">
        <f>H1023/G1023*100</f>
        <v>55.736842105263165</v>
      </c>
      <c r="J1023" s="12">
        <f t="shared" si="15"/>
        <v>5.9570460877789486</v>
      </c>
      <c r="K1023" s="7">
        <v>317701</v>
      </c>
      <c r="L1023" s="7">
        <v>73647</v>
      </c>
      <c r="M1023" s="7">
        <f>G1023-L1023</f>
        <v>211353</v>
      </c>
      <c r="N1023" s="7">
        <v>193693.65625</v>
      </c>
      <c r="O1023" s="22">
        <f>M1023/N1023</f>
        <v>1.0911715132642605</v>
      </c>
      <c r="P1023" s="27">
        <v>1409</v>
      </c>
      <c r="Q1023" s="32">
        <f>M1023/P1023</f>
        <v>150.00212916962386</v>
      </c>
      <c r="R1023" s="37" t="s">
        <v>2216</v>
      </c>
      <c r="S1023" s="42">
        <f>ABS(O2406-O1023)*100</f>
        <v>24.321562362508086</v>
      </c>
      <c r="T1023" t="s">
        <v>43</v>
      </c>
      <c r="V1023" s="7">
        <v>56160</v>
      </c>
      <c r="W1023" t="s">
        <v>33</v>
      </c>
      <c r="X1023" s="17" t="s">
        <v>34</v>
      </c>
      <c r="Z1023" t="s">
        <v>2211</v>
      </c>
      <c r="AA1023">
        <v>401</v>
      </c>
      <c r="AB1023">
        <v>45</v>
      </c>
    </row>
    <row r="1024" spans="1:28" x14ac:dyDescent="0.25">
      <c r="A1024" t="s">
        <v>2248</v>
      </c>
      <c r="B1024" t="s">
        <v>2249</v>
      </c>
      <c r="C1024" s="17">
        <v>43980</v>
      </c>
      <c r="D1024" s="7">
        <v>400000</v>
      </c>
      <c r="E1024" t="s">
        <v>29</v>
      </c>
      <c r="F1024" t="s">
        <v>30</v>
      </c>
      <c r="G1024" s="7">
        <v>400000</v>
      </c>
      <c r="H1024" s="7">
        <v>165090</v>
      </c>
      <c r="I1024" s="12">
        <f>H1024/G1024*100</f>
        <v>41.272500000000001</v>
      </c>
      <c r="J1024" s="12">
        <f t="shared" si="15"/>
        <v>8.5072960174842152</v>
      </c>
      <c r="K1024" s="7">
        <v>330170</v>
      </c>
      <c r="L1024" s="7">
        <v>74293</v>
      </c>
      <c r="M1024" s="7">
        <f>G1024-L1024</f>
        <v>325707</v>
      </c>
      <c r="N1024" s="7">
        <v>203076.984375</v>
      </c>
      <c r="O1024" s="22">
        <f>M1024/N1024</f>
        <v>1.6038597431531314</v>
      </c>
      <c r="P1024" s="27">
        <v>2177</v>
      </c>
      <c r="Q1024" s="32">
        <f>M1024/P1024</f>
        <v>149.61276986678917</v>
      </c>
      <c r="R1024" s="37" t="s">
        <v>2216</v>
      </c>
      <c r="S1024" s="42">
        <f>ABS(O2406-O1024)*100</f>
        <v>26.947260626378998</v>
      </c>
      <c r="T1024" t="s">
        <v>43</v>
      </c>
      <c r="V1024" s="7">
        <v>60840</v>
      </c>
      <c r="W1024" t="s">
        <v>33</v>
      </c>
      <c r="X1024" s="17" t="s">
        <v>34</v>
      </c>
      <c r="Z1024" t="s">
        <v>2211</v>
      </c>
      <c r="AA1024">
        <v>401</v>
      </c>
      <c r="AB1024">
        <v>45</v>
      </c>
    </row>
    <row r="1025" spans="1:28" x14ac:dyDescent="0.25">
      <c r="A1025" t="s">
        <v>2250</v>
      </c>
      <c r="B1025" t="s">
        <v>2251</v>
      </c>
      <c r="C1025" s="17">
        <v>44049</v>
      </c>
      <c r="D1025" s="7">
        <v>450000</v>
      </c>
      <c r="E1025" t="s">
        <v>29</v>
      </c>
      <c r="F1025" t="s">
        <v>30</v>
      </c>
      <c r="G1025" s="7">
        <v>450000</v>
      </c>
      <c r="H1025" s="7">
        <v>191400</v>
      </c>
      <c r="I1025" s="12">
        <f>H1025/G1025*100</f>
        <v>42.533333333333331</v>
      </c>
      <c r="J1025" s="12">
        <f t="shared" si="15"/>
        <v>7.2464626841508846</v>
      </c>
      <c r="K1025" s="7">
        <v>382809</v>
      </c>
      <c r="L1025" s="7">
        <v>57144</v>
      </c>
      <c r="M1025" s="7">
        <f>G1025-L1025</f>
        <v>392856</v>
      </c>
      <c r="N1025" s="7">
        <v>258464.28125</v>
      </c>
      <c r="O1025" s="22">
        <f>M1025/N1025</f>
        <v>1.5199624416188069</v>
      </c>
      <c r="P1025" s="27">
        <v>2067</v>
      </c>
      <c r="Q1025" s="32">
        <f>M1025/P1025</f>
        <v>190.06095791001451</v>
      </c>
      <c r="R1025" s="37" t="s">
        <v>2216</v>
      </c>
      <c r="S1025" s="42">
        <f>ABS(O2406-O1025)*100</f>
        <v>18.557530472946549</v>
      </c>
      <c r="T1025" t="s">
        <v>1094</v>
      </c>
      <c r="V1025" s="7">
        <v>56160</v>
      </c>
      <c r="W1025" t="s">
        <v>33</v>
      </c>
      <c r="X1025" s="17" t="s">
        <v>34</v>
      </c>
      <c r="Z1025" t="s">
        <v>2211</v>
      </c>
      <c r="AA1025">
        <v>401</v>
      </c>
      <c r="AB1025">
        <v>81</v>
      </c>
    </row>
    <row r="1026" spans="1:28" x14ac:dyDescent="0.25">
      <c r="A1026" t="s">
        <v>2252</v>
      </c>
      <c r="B1026" t="s">
        <v>2253</v>
      </c>
      <c r="C1026" s="17">
        <v>44180</v>
      </c>
      <c r="D1026" s="7">
        <v>240000</v>
      </c>
      <c r="E1026" t="s">
        <v>29</v>
      </c>
      <c r="F1026" t="s">
        <v>30</v>
      </c>
      <c r="G1026" s="7">
        <v>240000</v>
      </c>
      <c r="H1026" s="7">
        <v>147600</v>
      </c>
      <c r="I1026" s="12">
        <f>H1026/G1026*100</f>
        <v>61.5</v>
      </c>
      <c r="J1026" s="12">
        <f t="shared" si="15"/>
        <v>11.720203982515784</v>
      </c>
      <c r="K1026" s="7">
        <v>295192</v>
      </c>
      <c r="L1026" s="7">
        <v>58626</v>
      </c>
      <c r="M1026" s="7">
        <f>G1026-L1026</f>
        <v>181374</v>
      </c>
      <c r="N1026" s="7">
        <v>167777.3125</v>
      </c>
      <c r="O1026" s="22">
        <f>M1026/N1026</f>
        <v>1.0810400840101668</v>
      </c>
      <c r="P1026" s="27">
        <v>1750</v>
      </c>
      <c r="Q1026" s="32">
        <f>M1026/P1026</f>
        <v>103.64228571428572</v>
      </c>
      <c r="R1026" s="37" t="s">
        <v>2254</v>
      </c>
      <c r="S1026" s="42">
        <f>ABS(O2406-O1026)*100</f>
        <v>25.334705287917458</v>
      </c>
      <c r="T1026" t="s">
        <v>43</v>
      </c>
      <c r="V1026" s="7">
        <v>46800</v>
      </c>
      <c r="W1026" t="s">
        <v>33</v>
      </c>
      <c r="X1026" s="17" t="s">
        <v>34</v>
      </c>
      <c r="Z1026" t="s">
        <v>2211</v>
      </c>
      <c r="AA1026">
        <v>401</v>
      </c>
      <c r="AB1026">
        <v>55</v>
      </c>
    </row>
    <row r="1027" spans="1:28" x14ac:dyDescent="0.25">
      <c r="A1027" t="s">
        <v>2255</v>
      </c>
      <c r="B1027" t="s">
        <v>2256</v>
      </c>
      <c r="C1027" s="17">
        <v>43556</v>
      </c>
      <c r="D1027" s="7">
        <v>295000</v>
      </c>
      <c r="E1027" t="s">
        <v>29</v>
      </c>
      <c r="F1027" t="s">
        <v>30</v>
      </c>
      <c r="G1027" s="7">
        <v>295000</v>
      </c>
      <c r="H1027" s="7">
        <v>122530</v>
      </c>
      <c r="I1027" s="12">
        <f>H1027/G1027*100</f>
        <v>41.535593220338981</v>
      </c>
      <c r="J1027" s="12">
        <f t="shared" ref="J1027:J1090" si="16">+ABS(I1027-$I$2411)</f>
        <v>8.2442027971452347</v>
      </c>
      <c r="K1027" s="7">
        <v>245067</v>
      </c>
      <c r="L1027" s="7">
        <v>50927</v>
      </c>
      <c r="M1027" s="7">
        <f>G1027-L1027</f>
        <v>244073</v>
      </c>
      <c r="N1027" s="7">
        <v>137687.9375</v>
      </c>
      <c r="O1027" s="22">
        <f>M1027/N1027</f>
        <v>1.7726534686453561</v>
      </c>
      <c r="P1027" s="27">
        <v>2077</v>
      </c>
      <c r="Q1027" s="32">
        <f>M1027/P1027</f>
        <v>117.51227732306211</v>
      </c>
      <c r="R1027" s="37" t="s">
        <v>2254</v>
      </c>
      <c r="S1027" s="42">
        <f>ABS(O2406-O1027)*100</f>
        <v>43.826633175601472</v>
      </c>
      <c r="T1027" t="s">
        <v>43</v>
      </c>
      <c r="V1027" s="7">
        <v>46800</v>
      </c>
      <c r="W1027" t="s">
        <v>33</v>
      </c>
      <c r="X1027" s="17" t="s">
        <v>34</v>
      </c>
      <c r="Z1027" t="s">
        <v>2211</v>
      </c>
      <c r="AA1027">
        <v>401</v>
      </c>
      <c r="AB1027">
        <v>45</v>
      </c>
    </row>
    <row r="1028" spans="1:28" x14ac:dyDescent="0.25">
      <c r="A1028" t="s">
        <v>2257</v>
      </c>
      <c r="B1028" t="s">
        <v>2258</v>
      </c>
      <c r="C1028" s="17">
        <v>43745</v>
      </c>
      <c r="D1028" s="7">
        <v>240000</v>
      </c>
      <c r="E1028" t="s">
        <v>29</v>
      </c>
      <c r="F1028" t="s">
        <v>30</v>
      </c>
      <c r="G1028" s="7">
        <v>240000</v>
      </c>
      <c r="H1028" s="7">
        <v>124740</v>
      </c>
      <c r="I1028" s="12">
        <f>H1028/G1028*100</f>
        <v>51.975000000000001</v>
      </c>
      <c r="J1028" s="12">
        <f t="shared" si="16"/>
        <v>2.1952039825157854</v>
      </c>
      <c r="K1028" s="7">
        <v>249474</v>
      </c>
      <c r="L1028" s="7">
        <v>51744</v>
      </c>
      <c r="M1028" s="7">
        <f>G1028-L1028</f>
        <v>188256</v>
      </c>
      <c r="N1028" s="7">
        <v>140234.046875</v>
      </c>
      <c r="O1028" s="22">
        <f>M1028/N1028</f>
        <v>1.3424414697794835</v>
      </c>
      <c r="P1028" s="27">
        <v>1930</v>
      </c>
      <c r="Q1028" s="32">
        <f>M1028/P1028</f>
        <v>97.541968911917095</v>
      </c>
      <c r="R1028" s="37" t="s">
        <v>2254</v>
      </c>
      <c r="S1028" s="42">
        <f>ABS(O2406-O1028)*100</f>
        <v>0.80543328901421241</v>
      </c>
      <c r="T1028" t="s">
        <v>43</v>
      </c>
      <c r="V1028" s="7">
        <v>46800</v>
      </c>
      <c r="W1028" t="s">
        <v>33</v>
      </c>
      <c r="X1028" s="17" t="s">
        <v>34</v>
      </c>
      <c r="Z1028" t="s">
        <v>2211</v>
      </c>
      <c r="AA1028">
        <v>401</v>
      </c>
      <c r="AB1028">
        <v>45</v>
      </c>
    </row>
    <row r="1029" spans="1:28" x14ac:dyDescent="0.25">
      <c r="A1029" t="s">
        <v>2259</v>
      </c>
      <c r="B1029" t="s">
        <v>2260</v>
      </c>
      <c r="C1029" s="17">
        <v>43756</v>
      </c>
      <c r="D1029" s="7">
        <v>211500</v>
      </c>
      <c r="E1029" t="s">
        <v>29</v>
      </c>
      <c r="F1029" t="s">
        <v>30</v>
      </c>
      <c r="G1029" s="7">
        <v>211500</v>
      </c>
      <c r="H1029" s="7">
        <v>111130</v>
      </c>
      <c r="I1029" s="12">
        <f>H1029/G1029*100</f>
        <v>52.543735224586285</v>
      </c>
      <c r="J1029" s="12">
        <f t="shared" si="16"/>
        <v>2.7639392071020694</v>
      </c>
      <c r="K1029" s="7">
        <v>222264</v>
      </c>
      <c r="L1029" s="7">
        <v>50285</v>
      </c>
      <c r="M1029" s="7">
        <f>G1029-L1029</f>
        <v>161215</v>
      </c>
      <c r="N1029" s="7">
        <v>121970.921875</v>
      </c>
      <c r="O1029" s="22">
        <f>M1029/N1029</f>
        <v>1.3217494589834999</v>
      </c>
      <c r="P1029" s="27">
        <v>1679</v>
      </c>
      <c r="Q1029" s="32">
        <f>M1029/P1029</f>
        <v>96.018463371054196</v>
      </c>
      <c r="R1029" s="37" t="s">
        <v>2254</v>
      </c>
      <c r="S1029" s="42">
        <f>ABS(O2406-O1029)*100</f>
        <v>1.2637677905841471</v>
      </c>
      <c r="T1029" t="s">
        <v>43</v>
      </c>
      <c r="V1029" s="7">
        <v>46800</v>
      </c>
      <c r="W1029" t="s">
        <v>33</v>
      </c>
      <c r="X1029" s="17" t="s">
        <v>34</v>
      </c>
      <c r="Z1029" t="s">
        <v>2211</v>
      </c>
      <c r="AA1029">
        <v>401</v>
      </c>
      <c r="AB1029">
        <v>45</v>
      </c>
    </row>
    <row r="1030" spans="1:28" x14ac:dyDescent="0.25">
      <c r="A1030" t="s">
        <v>2261</v>
      </c>
      <c r="B1030" t="s">
        <v>2262</v>
      </c>
      <c r="C1030" s="17">
        <v>44116</v>
      </c>
      <c r="D1030" s="7">
        <v>430000</v>
      </c>
      <c r="E1030" t="s">
        <v>29</v>
      </c>
      <c r="F1030" t="s">
        <v>30</v>
      </c>
      <c r="G1030" s="7">
        <v>430000</v>
      </c>
      <c r="H1030" s="7">
        <v>195690</v>
      </c>
      <c r="I1030" s="12">
        <f>H1030/G1030*100</f>
        <v>45.509302325581395</v>
      </c>
      <c r="J1030" s="12">
        <f t="shared" si="16"/>
        <v>4.2704936919028214</v>
      </c>
      <c r="K1030" s="7">
        <v>391375</v>
      </c>
      <c r="L1030" s="7">
        <v>80760</v>
      </c>
      <c r="M1030" s="7">
        <f>G1030-L1030</f>
        <v>349240</v>
      </c>
      <c r="N1030" s="7">
        <v>220294.328125</v>
      </c>
      <c r="O1030" s="22">
        <f>M1030/N1030</f>
        <v>1.5853335987925812</v>
      </c>
      <c r="P1030" s="27">
        <v>2236</v>
      </c>
      <c r="Q1030" s="32">
        <f>M1030/P1030</f>
        <v>156.18962432915922</v>
      </c>
      <c r="R1030" s="37" t="s">
        <v>2235</v>
      </c>
      <c r="S1030" s="42">
        <f>ABS(O2406-O1030)*100</f>
        <v>25.094646190323978</v>
      </c>
      <c r="T1030" t="s">
        <v>43</v>
      </c>
      <c r="V1030" s="7">
        <v>75840</v>
      </c>
      <c r="W1030" t="s">
        <v>33</v>
      </c>
      <c r="X1030" s="17" t="s">
        <v>34</v>
      </c>
      <c r="Z1030" t="s">
        <v>2211</v>
      </c>
      <c r="AA1030">
        <v>401</v>
      </c>
      <c r="AB1030">
        <v>45</v>
      </c>
    </row>
    <row r="1031" spans="1:28" x14ac:dyDescent="0.25">
      <c r="A1031" t="s">
        <v>2263</v>
      </c>
      <c r="B1031" t="s">
        <v>2264</v>
      </c>
      <c r="C1031" s="17">
        <v>43614</v>
      </c>
      <c r="D1031" s="7">
        <v>389500</v>
      </c>
      <c r="E1031" t="s">
        <v>29</v>
      </c>
      <c r="F1031" t="s">
        <v>30</v>
      </c>
      <c r="G1031" s="7">
        <v>389500</v>
      </c>
      <c r="H1031" s="7">
        <v>193910</v>
      </c>
      <c r="I1031" s="12">
        <f>H1031/G1031*100</f>
        <v>49.784338896020543</v>
      </c>
      <c r="J1031" s="12">
        <f t="shared" si="16"/>
        <v>4.5428785363270663E-3</v>
      </c>
      <c r="K1031" s="7">
        <v>387810</v>
      </c>
      <c r="L1031" s="7">
        <v>67261</v>
      </c>
      <c r="M1031" s="7">
        <f>G1031-L1031</f>
        <v>322239</v>
      </c>
      <c r="N1031" s="7">
        <v>202879.109375</v>
      </c>
      <c r="O1031" s="22">
        <f>M1031/N1031</f>
        <v>1.5883301193144348</v>
      </c>
      <c r="P1031" s="27">
        <v>1968</v>
      </c>
      <c r="Q1031" s="32">
        <f>M1031/P1031</f>
        <v>163.73932926829269</v>
      </c>
      <c r="R1031" s="37" t="s">
        <v>2265</v>
      </c>
      <c r="S1031" s="42">
        <f>ABS(O2406-O1031)*100</f>
        <v>25.39429824250934</v>
      </c>
      <c r="T1031" t="s">
        <v>43</v>
      </c>
      <c r="V1031" s="7">
        <v>46800</v>
      </c>
      <c r="W1031" t="s">
        <v>33</v>
      </c>
      <c r="X1031" s="17" t="s">
        <v>34</v>
      </c>
      <c r="Z1031" t="s">
        <v>2211</v>
      </c>
      <c r="AA1031">
        <v>401</v>
      </c>
      <c r="AB1031">
        <v>54</v>
      </c>
    </row>
    <row r="1032" spans="1:28" x14ac:dyDescent="0.25">
      <c r="A1032" t="s">
        <v>2266</v>
      </c>
      <c r="B1032" t="s">
        <v>2267</v>
      </c>
      <c r="C1032" s="17">
        <v>44095</v>
      </c>
      <c r="D1032" s="7">
        <v>475000</v>
      </c>
      <c r="E1032" t="s">
        <v>1301</v>
      </c>
      <c r="F1032" t="s">
        <v>30</v>
      </c>
      <c r="G1032" s="7">
        <v>475000</v>
      </c>
      <c r="H1032" s="7">
        <v>228570</v>
      </c>
      <c r="I1032" s="12">
        <f>H1032/G1032*100</f>
        <v>48.120000000000005</v>
      </c>
      <c r="J1032" s="12">
        <f t="shared" si="16"/>
        <v>1.6597960174842115</v>
      </c>
      <c r="K1032" s="7">
        <v>457146</v>
      </c>
      <c r="L1032" s="7">
        <v>82310</v>
      </c>
      <c r="M1032" s="7">
        <f>G1032-L1032</f>
        <v>392690</v>
      </c>
      <c r="N1032" s="7">
        <v>371124.75</v>
      </c>
      <c r="O1032" s="22">
        <f>M1032/N1032</f>
        <v>1.0581078195404645</v>
      </c>
      <c r="P1032" s="27">
        <v>4142</v>
      </c>
      <c r="Q1032" s="32">
        <f>M1032/P1032</f>
        <v>94.806856591018828</v>
      </c>
      <c r="R1032" s="37" t="s">
        <v>2268</v>
      </c>
      <c r="S1032" s="42">
        <f>ABS(O2406-O1032)*100</f>
        <v>27.627931734887689</v>
      </c>
      <c r="T1032" t="s">
        <v>32</v>
      </c>
      <c r="V1032" s="7">
        <v>71640</v>
      </c>
      <c r="W1032" t="s">
        <v>33</v>
      </c>
      <c r="X1032" s="17" t="s">
        <v>34</v>
      </c>
      <c r="Z1032" t="s">
        <v>2269</v>
      </c>
      <c r="AA1032">
        <v>401</v>
      </c>
      <c r="AB1032">
        <v>55</v>
      </c>
    </row>
    <row r="1033" spans="1:28" x14ac:dyDescent="0.25">
      <c r="A1033" t="s">
        <v>2270</v>
      </c>
      <c r="B1033" t="s">
        <v>2271</v>
      </c>
      <c r="C1033" s="17">
        <v>43811</v>
      </c>
      <c r="D1033" s="7">
        <v>330000</v>
      </c>
      <c r="E1033" t="s">
        <v>29</v>
      </c>
      <c r="F1033" t="s">
        <v>30</v>
      </c>
      <c r="G1033" s="7">
        <v>330000</v>
      </c>
      <c r="H1033" s="7">
        <v>191860</v>
      </c>
      <c r="I1033" s="12">
        <f>H1033/G1033*100</f>
        <v>58.139393939393933</v>
      </c>
      <c r="J1033" s="12">
        <f t="shared" si="16"/>
        <v>8.3595979219097174</v>
      </c>
      <c r="K1033" s="7">
        <v>383721</v>
      </c>
      <c r="L1033" s="7">
        <v>83983</v>
      </c>
      <c r="M1033" s="7">
        <f>G1033-L1033</f>
        <v>246017</v>
      </c>
      <c r="N1033" s="7">
        <v>296770.3125</v>
      </c>
      <c r="O1033" s="22">
        <f>M1033/N1033</f>
        <v>0.8289811670431152</v>
      </c>
      <c r="P1033" s="27">
        <v>2872</v>
      </c>
      <c r="Q1033" s="32">
        <f>M1033/P1033</f>
        <v>85.660515320334255</v>
      </c>
      <c r="R1033" s="37" t="s">
        <v>2268</v>
      </c>
      <c r="S1033" s="42">
        <f>ABS(O2406-O1033)*100</f>
        <v>50.540596984622624</v>
      </c>
      <c r="T1033" t="s">
        <v>32</v>
      </c>
      <c r="V1033" s="7">
        <v>71640</v>
      </c>
      <c r="W1033" t="s">
        <v>33</v>
      </c>
      <c r="X1033" s="17" t="s">
        <v>34</v>
      </c>
      <c r="Z1033" t="s">
        <v>2269</v>
      </c>
      <c r="AA1033">
        <v>401</v>
      </c>
      <c r="AB1033">
        <v>55</v>
      </c>
    </row>
    <row r="1034" spans="1:28" x14ac:dyDescent="0.25">
      <c r="A1034" t="s">
        <v>2272</v>
      </c>
      <c r="B1034" t="s">
        <v>2273</v>
      </c>
      <c r="C1034" s="17">
        <v>44104</v>
      </c>
      <c r="D1034" s="7">
        <v>529000</v>
      </c>
      <c r="E1034" t="s">
        <v>29</v>
      </c>
      <c r="F1034" t="s">
        <v>30</v>
      </c>
      <c r="G1034" s="7">
        <v>529000</v>
      </c>
      <c r="H1034" s="7">
        <v>266530</v>
      </c>
      <c r="I1034" s="12">
        <f>H1034/G1034*100</f>
        <v>50.383742911153121</v>
      </c>
      <c r="J1034" s="12">
        <f t="shared" si="16"/>
        <v>0.60394689366890475</v>
      </c>
      <c r="K1034" s="7">
        <v>533057</v>
      </c>
      <c r="L1034" s="7">
        <v>91041</v>
      </c>
      <c r="M1034" s="7">
        <f>G1034-L1034</f>
        <v>437959</v>
      </c>
      <c r="N1034" s="7">
        <v>437639.59375</v>
      </c>
      <c r="O1034" s="22">
        <f>M1034/N1034</f>
        <v>1.0007298385579402</v>
      </c>
      <c r="P1034" s="27">
        <v>4459</v>
      </c>
      <c r="Q1034" s="32">
        <f>M1034/P1034</f>
        <v>98.219107423189058</v>
      </c>
      <c r="R1034" s="37" t="s">
        <v>2268</v>
      </c>
      <c r="S1034" s="42">
        <f>ABS(O2406-O1034)*100</f>
        <v>33.365729833140122</v>
      </c>
      <c r="T1034" t="s">
        <v>32</v>
      </c>
      <c r="V1034" s="7">
        <v>71640</v>
      </c>
      <c r="W1034" t="s">
        <v>33</v>
      </c>
      <c r="X1034" s="17" t="s">
        <v>34</v>
      </c>
      <c r="Z1034" t="s">
        <v>2269</v>
      </c>
      <c r="AA1034">
        <v>401</v>
      </c>
      <c r="AB1034">
        <v>58</v>
      </c>
    </row>
    <row r="1035" spans="1:28" x14ac:dyDescent="0.25">
      <c r="A1035" t="s">
        <v>2274</v>
      </c>
      <c r="B1035" t="s">
        <v>2275</v>
      </c>
      <c r="C1035" s="17">
        <v>44082</v>
      </c>
      <c r="D1035" s="7">
        <v>459000</v>
      </c>
      <c r="E1035" t="s">
        <v>29</v>
      </c>
      <c r="F1035" t="s">
        <v>30</v>
      </c>
      <c r="G1035" s="7">
        <v>459000</v>
      </c>
      <c r="H1035" s="7">
        <v>201710</v>
      </c>
      <c r="I1035" s="12">
        <f>H1035/G1035*100</f>
        <v>43.945533769063182</v>
      </c>
      <c r="J1035" s="12">
        <f t="shared" si="16"/>
        <v>5.8342622484210338</v>
      </c>
      <c r="K1035" s="7">
        <v>403417</v>
      </c>
      <c r="L1035" s="7">
        <v>91337</v>
      </c>
      <c r="M1035" s="7">
        <f>G1035-L1035</f>
        <v>367663</v>
      </c>
      <c r="N1035" s="7">
        <v>308990.09375</v>
      </c>
      <c r="O1035" s="22">
        <f>M1035/N1035</f>
        <v>1.1898860430699487</v>
      </c>
      <c r="P1035" s="27">
        <v>2894</v>
      </c>
      <c r="Q1035" s="32">
        <f>M1035/P1035</f>
        <v>127.04319281271596</v>
      </c>
      <c r="R1035" s="37" t="s">
        <v>2268</v>
      </c>
      <c r="S1035" s="42">
        <f>ABS(O2406-O1035)*100</f>
        <v>14.450109381939269</v>
      </c>
      <c r="T1035" t="s">
        <v>236</v>
      </c>
      <c r="V1035" s="7">
        <v>71640</v>
      </c>
      <c r="W1035" t="s">
        <v>33</v>
      </c>
      <c r="X1035" s="17" t="s">
        <v>34</v>
      </c>
      <c r="Z1035" t="s">
        <v>2269</v>
      </c>
      <c r="AA1035">
        <v>401</v>
      </c>
      <c r="AB1035">
        <v>58</v>
      </c>
    </row>
    <row r="1036" spans="1:28" x14ac:dyDescent="0.25">
      <c r="A1036" t="s">
        <v>2276</v>
      </c>
      <c r="B1036" t="s">
        <v>2277</v>
      </c>
      <c r="C1036" s="17">
        <v>44257</v>
      </c>
      <c r="D1036" s="7">
        <v>425000</v>
      </c>
      <c r="E1036" t="s">
        <v>29</v>
      </c>
      <c r="F1036" t="s">
        <v>30</v>
      </c>
      <c r="G1036" s="7">
        <v>425000</v>
      </c>
      <c r="H1036" s="7">
        <v>189820</v>
      </c>
      <c r="I1036" s="12">
        <f>H1036/G1036*100</f>
        <v>44.663529411764706</v>
      </c>
      <c r="J1036" s="12">
        <f t="shared" si="16"/>
        <v>5.1162666057195096</v>
      </c>
      <c r="K1036" s="7">
        <v>379638</v>
      </c>
      <c r="L1036" s="7">
        <v>78974</v>
      </c>
      <c r="M1036" s="7">
        <f>G1036-L1036</f>
        <v>346026</v>
      </c>
      <c r="N1036" s="7">
        <v>297687.125</v>
      </c>
      <c r="O1036" s="22">
        <f>M1036/N1036</f>
        <v>1.1623814768609828</v>
      </c>
      <c r="P1036" s="27">
        <v>3052</v>
      </c>
      <c r="Q1036" s="32">
        <f>M1036/P1036</f>
        <v>113.37680209698559</v>
      </c>
      <c r="R1036" s="37" t="s">
        <v>2268</v>
      </c>
      <c r="S1036" s="42">
        <f>ABS(O2406-O1036)*100</f>
        <v>17.20056600283586</v>
      </c>
      <c r="T1036" t="s">
        <v>32</v>
      </c>
      <c r="V1036" s="7">
        <v>71640</v>
      </c>
      <c r="W1036" t="s">
        <v>33</v>
      </c>
      <c r="X1036" s="17" t="s">
        <v>34</v>
      </c>
      <c r="Z1036" t="s">
        <v>2269</v>
      </c>
      <c r="AA1036">
        <v>401</v>
      </c>
      <c r="AB1036">
        <v>58</v>
      </c>
    </row>
    <row r="1037" spans="1:28" x14ac:dyDescent="0.25">
      <c r="A1037" t="s">
        <v>2278</v>
      </c>
      <c r="B1037" t="s">
        <v>2279</v>
      </c>
      <c r="C1037" s="17">
        <v>43782</v>
      </c>
      <c r="D1037" s="7">
        <v>310000</v>
      </c>
      <c r="E1037" t="s">
        <v>29</v>
      </c>
      <c r="F1037" t="s">
        <v>30</v>
      </c>
      <c r="G1037" s="7">
        <v>310000</v>
      </c>
      <c r="H1037" s="7">
        <v>188280</v>
      </c>
      <c r="I1037" s="12">
        <f>H1037/G1037*100</f>
        <v>60.735483870967741</v>
      </c>
      <c r="J1037" s="12">
        <f t="shared" si="16"/>
        <v>10.955687853483525</v>
      </c>
      <c r="K1037" s="7">
        <v>376555</v>
      </c>
      <c r="L1037" s="7">
        <v>75316</v>
      </c>
      <c r="M1037" s="7">
        <f>G1037-L1037</f>
        <v>234684</v>
      </c>
      <c r="N1037" s="7">
        <v>298256.4375</v>
      </c>
      <c r="O1037" s="22">
        <f>M1037/N1037</f>
        <v>0.78685309181298058</v>
      </c>
      <c r="P1037" s="27">
        <v>3156</v>
      </c>
      <c r="Q1037" s="32">
        <f>M1037/P1037</f>
        <v>74.361216730038024</v>
      </c>
      <c r="R1037" s="37" t="s">
        <v>2268</v>
      </c>
      <c r="S1037" s="42">
        <f>ABS(O2406-O1037)*100</f>
        <v>54.753404507636084</v>
      </c>
      <c r="T1037" t="s">
        <v>32</v>
      </c>
      <c r="V1037" s="7">
        <v>71640</v>
      </c>
      <c r="W1037" t="s">
        <v>33</v>
      </c>
      <c r="X1037" s="17" t="s">
        <v>34</v>
      </c>
      <c r="Z1037" t="s">
        <v>2269</v>
      </c>
      <c r="AA1037">
        <v>401</v>
      </c>
      <c r="AB1037">
        <v>55</v>
      </c>
    </row>
    <row r="1038" spans="1:28" x14ac:dyDescent="0.25">
      <c r="A1038" t="s">
        <v>2280</v>
      </c>
      <c r="B1038" t="s">
        <v>2281</v>
      </c>
      <c r="C1038" s="17">
        <v>43564</v>
      </c>
      <c r="D1038" s="7">
        <v>366000</v>
      </c>
      <c r="E1038" t="s">
        <v>29</v>
      </c>
      <c r="F1038" t="s">
        <v>30</v>
      </c>
      <c r="G1038" s="7">
        <v>366000</v>
      </c>
      <c r="H1038" s="7">
        <v>194860</v>
      </c>
      <c r="I1038" s="12">
        <f>H1038/G1038*100</f>
        <v>53.240437158469945</v>
      </c>
      <c r="J1038" s="12">
        <f t="shared" si="16"/>
        <v>3.4606411409857287</v>
      </c>
      <c r="K1038" s="7">
        <v>389723</v>
      </c>
      <c r="L1038" s="7">
        <v>76741</v>
      </c>
      <c r="M1038" s="7">
        <f>G1038-L1038</f>
        <v>289259</v>
      </c>
      <c r="N1038" s="7">
        <v>309883.15625</v>
      </c>
      <c r="O1038" s="22">
        <f>M1038/N1038</f>
        <v>0.93344537825295237</v>
      </c>
      <c r="P1038" s="27">
        <v>2648</v>
      </c>
      <c r="Q1038" s="32">
        <f>M1038/P1038</f>
        <v>109.23678247734139</v>
      </c>
      <c r="R1038" s="37" t="s">
        <v>2268</v>
      </c>
      <c r="S1038" s="42">
        <f>ABS(O2406-O1038)*100</f>
        <v>40.094175863638903</v>
      </c>
      <c r="T1038" t="s">
        <v>79</v>
      </c>
      <c r="V1038" s="7">
        <v>71640</v>
      </c>
      <c r="W1038" t="s">
        <v>33</v>
      </c>
      <c r="X1038" s="17" t="s">
        <v>34</v>
      </c>
      <c r="Z1038" t="s">
        <v>2269</v>
      </c>
      <c r="AA1038">
        <v>401</v>
      </c>
      <c r="AB1038">
        <v>58</v>
      </c>
    </row>
    <row r="1039" spans="1:28" x14ac:dyDescent="0.25">
      <c r="A1039" t="s">
        <v>2282</v>
      </c>
      <c r="B1039" t="s">
        <v>2283</v>
      </c>
      <c r="C1039" s="17">
        <v>44067</v>
      </c>
      <c r="D1039" s="7">
        <v>480000</v>
      </c>
      <c r="E1039" t="s">
        <v>29</v>
      </c>
      <c r="F1039" t="s">
        <v>30</v>
      </c>
      <c r="G1039" s="7">
        <v>480000</v>
      </c>
      <c r="H1039" s="7">
        <v>222230</v>
      </c>
      <c r="I1039" s="12">
        <f>H1039/G1039*100</f>
        <v>46.297916666666666</v>
      </c>
      <c r="J1039" s="12">
        <f t="shared" si="16"/>
        <v>3.4818793508175503</v>
      </c>
      <c r="K1039" s="7">
        <v>444461</v>
      </c>
      <c r="L1039" s="7">
        <v>103538</v>
      </c>
      <c r="M1039" s="7">
        <f>G1039-L1039</f>
        <v>376462</v>
      </c>
      <c r="N1039" s="7">
        <v>337547.53125</v>
      </c>
      <c r="O1039" s="22">
        <f>M1039/N1039</f>
        <v>1.115285893532957</v>
      </c>
      <c r="P1039" s="27">
        <v>2761</v>
      </c>
      <c r="Q1039" s="32">
        <f>M1039/P1039</f>
        <v>136.34987323433538</v>
      </c>
      <c r="R1039" s="37" t="s">
        <v>2268</v>
      </c>
      <c r="S1039" s="42">
        <f>ABS(O2406-O1039)*100</f>
        <v>21.910124335638436</v>
      </c>
      <c r="T1039" t="s">
        <v>43</v>
      </c>
      <c r="V1039" s="7">
        <v>88860</v>
      </c>
      <c r="W1039" t="s">
        <v>33</v>
      </c>
      <c r="X1039" s="17" t="s">
        <v>34</v>
      </c>
      <c r="Z1039" t="s">
        <v>2269</v>
      </c>
      <c r="AA1039">
        <v>401</v>
      </c>
      <c r="AB1039">
        <v>58</v>
      </c>
    </row>
    <row r="1040" spans="1:28" x14ac:dyDescent="0.25">
      <c r="A1040" t="s">
        <v>2284</v>
      </c>
      <c r="B1040" t="s">
        <v>2285</v>
      </c>
      <c r="C1040" s="17">
        <v>43700</v>
      </c>
      <c r="D1040" s="7">
        <v>515000</v>
      </c>
      <c r="E1040" t="s">
        <v>29</v>
      </c>
      <c r="F1040" t="s">
        <v>30</v>
      </c>
      <c r="G1040" s="7">
        <v>515000</v>
      </c>
      <c r="H1040" s="7">
        <v>288560</v>
      </c>
      <c r="I1040" s="12">
        <f>H1040/G1040*100</f>
        <v>56.03106796116505</v>
      </c>
      <c r="J1040" s="12">
        <f t="shared" si="16"/>
        <v>6.2512719436808339</v>
      </c>
      <c r="K1040" s="7">
        <v>577113</v>
      </c>
      <c r="L1040" s="7">
        <v>117995</v>
      </c>
      <c r="M1040" s="7">
        <f>G1040-L1040</f>
        <v>397005</v>
      </c>
      <c r="N1040" s="7">
        <v>573897.5</v>
      </c>
      <c r="O1040" s="22">
        <f>M1040/N1040</f>
        <v>0.69176987179766425</v>
      </c>
      <c r="P1040" s="27">
        <v>3260</v>
      </c>
      <c r="Q1040" s="32">
        <f>M1040/P1040</f>
        <v>121.78067484662577</v>
      </c>
      <c r="R1040" s="37" t="s">
        <v>2286</v>
      </c>
      <c r="S1040" s="42">
        <f>ABS(O2406-O1040)*100</f>
        <v>64.261726509167715</v>
      </c>
      <c r="T1040" t="s">
        <v>32</v>
      </c>
      <c r="V1040" s="7">
        <v>102500</v>
      </c>
      <c r="W1040" t="s">
        <v>33</v>
      </c>
      <c r="X1040" s="17" t="s">
        <v>34</v>
      </c>
      <c r="Z1040" t="s">
        <v>2287</v>
      </c>
      <c r="AA1040">
        <v>407</v>
      </c>
      <c r="AB1040">
        <v>79</v>
      </c>
    </row>
    <row r="1041" spans="1:28" x14ac:dyDescent="0.25">
      <c r="A1041" t="s">
        <v>2288</v>
      </c>
      <c r="B1041" t="s">
        <v>2289</v>
      </c>
      <c r="C1041" s="17">
        <v>43633</v>
      </c>
      <c r="D1041" s="7">
        <v>685000</v>
      </c>
      <c r="E1041" t="s">
        <v>29</v>
      </c>
      <c r="F1041" t="s">
        <v>30</v>
      </c>
      <c r="G1041" s="7">
        <v>685000</v>
      </c>
      <c r="H1041" s="7">
        <v>349740</v>
      </c>
      <c r="I1041" s="12">
        <f>H1041/G1041*100</f>
        <v>51.056934306569346</v>
      </c>
      <c r="J1041" s="12">
        <f t="shared" si="16"/>
        <v>1.2771382890851299</v>
      </c>
      <c r="K1041" s="7">
        <v>699477</v>
      </c>
      <c r="L1041" s="7">
        <v>126590</v>
      </c>
      <c r="M1041" s="7">
        <f>G1041-L1041</f>
        <v>558410</v>
      </c>
      <c r="N1041" s="7">
        <v>716108.75</v>
      </c>
      <c r="O1041" s="22">
        <f>M1041/N1041</f>
        <v>0.77978379680460541</v>
      </c>
      <c r="P1041" s="27">
        <v>4505</v>
      </c>
      <c r="Q1041" s="32">
        <f>M1041/P1041</f>
        <v>123.95338512763595</v>
      </c>
      <c r="R1041" s="37" t="s">
        <v>2286</v>
      </c>
      <c r="S1041" s="42">
        <f>ABS(O2406-O1041)*100</f>
        <v>55.460334008473602</v>
      </c>
      <c r="T1041" t="s">
        <v>32</v>
      </c>
      <c r="V1041" s="7">
        <v>105000</v>
      </c>
      <c r="W1041" t="s">
        <v>33</v>
      </c>
      <c r="X1041" s="17" t="s">
        <v>34</v>
      </c>
      <c r="Z1041" t="s">
        <v>2287</v>
      </c>
      <c r="AA1041">
        <v>407</v>
      </c>
      <c r="AB1041">
        <v>80</v>
      </c>
    </row>
    <row r="1042" spans="1:28" x14ac:dyDescent="0.25">
      <c r="A1042" t="s">
        <v>2290</v>
      </c>
      <c r="B1042" t="s">
        <v>2291</v>
      </c>
      <c r="C1042" s="17">
        <v>43643</v>
      </c>
      <c r="D1042" s="7">
        <v>750000</v>
      </c>
      <c r="E1042" t="s">
        <v>331</v>
      </c>
      <c r="F1042" t="s">
        <v>30</v>
      </c>
      <c r="G1042" s="7">
        <v>750000</v>
      </c>
      <c r="H1042" s="7">
        <v>334940</v>
      </c>
      <c r="I1042" s="12">
        <f>H1042/G1042*100</f>
        <v>44.658666666666669</v>
      </c>
      <c r="J1042" s="12">
        <f t="shared" si="16"/>
        <v>5.1211293508175473</v>
      </c>
      <c r="K1042" s="7">
        <v>669888</v>
      </c>
      <c r="L1042" s="7">
        <v>61034</v>
      </c>
      <c r="M1042" s="7">
        <f>G1042-L1042</f>
        <v>688966</v>
      </c>
      <c r="N1042" s="7">
        <v>761067.5</v>
      </c>
      <c r="O1042" s="22">
        <f>M1042/N1042</f>
        <v>0.90526267381014169</v>
      </c>
      <c r="P1042" s="27">
        <v>4223</v>
      </c>
      <c r="Q1042" s="32">
        <f>M1042/P1042</f>
        <v>163.14610466493014</v>
      </c>
      <c r="R1042" s="37" t="s">
        <v>2286</v>
      </c>
      <c r="S1042" s="42">
        <f>ABS(O2406-O1042)*100</f>
        <v>42.912446307919971</v>
      </c>
      <c r="T1042" t="s">
        <v>32</v>
      </c>
      <c r="V1042" s="7">
        <v>100000</v>
      </c>
      <c r="W1042" t="s">
        <v>33</v>
      </c>
      <c r="X1042" s="17" t="s">
        <v>34</v>
      </c>
      <c r="Z1042" t="s">
        <v>2287</v>
      </c>
      <c r="AA1042">
        <v>407</v>
      </c>
      <c r="AB1042">
        <v>80</v>
      </c>
    </row>
    <row r="1043" spans="1:28" x14ac:dyDescent="0.25">
      <c r="A1043" t="s">
        <v>2290</v>
      </c>
      <c r="B1043" t="s">
        <v>2291</v>
      </c>
      <c r="C1043" s="17">
        <v>43896</v>
      </c>
      <c r="D1043" s="7">
        <v>565000</v>
      </c>
      <c r="E1043" t="s">
        <v>29</v>
      </c>
      <c r="F1043" t="s">
        <v>30</v>
      </c>
      <c r="G1043" s="7">
        <v>565000</v>
      </c>
      <c r="H1043" s="7">
        <v>334940</v>
      </c>
      <c r="I1043" s="12">
        <f>H1043/G1043*100</f>
        <v>59.28141592920354</v>
      </c>
      <c r="J1043" s="12">
        <f t="shared" si="16"/>
        <v>9.5016199117193239</v>
      </c>
      <c r="K1043" s="7">
        <v>669888</v>
      </c>
      <c r="L1043" s="7">
        <v>61034</v>
      </c>
      <c r="M1043" s="7">
        <f>G1043-L1043</f>
        <v>503966</v>
      </c>
      <c r="N1043" s="7">
        <v>761067.5</v>
      </c>
      <c r="O1043" s="22">
        <f>M1043/N1043</f>
        <v>0.66218305209459083</v>
      </c>
      <c r="P1043" s="27">
        <v>4223</v>
      </c>
      <c r="Q1043" s="32">
        <f>M1043/P1043</f>
        <v>119.33838503433579</v>
      </c>
      <c r="R1043" s="37" t="s">
        <v>2286</v>
      </c>
      <c r="S1043" s="42">
        <f>ABS(O2406-O1043)*100</f>
        <v>67.220408479475054</v>
      </c>
      <c r="T1043" t="s">
        <v>32</v>
      </c>
      <c r="V1043" s="7">
        <v>100000</v>
      </c>
      <c r="W1043" t="s">
        <v>33</v>
      </c>
      <c r="X1043" s="17" t="s">
        <v>34</v>
      </c>
      <c r="Z1043" t="s">
        <v>2287</v>
      </c>
      <c r="AA1043">
        <v>407</v>
      </c>
      <c r="AB1043">
        <v>80</v>
      </c>
    </row>
    <row r="1044" spans="1:28" x14ac:dyDescent="0.25">
      <c r="A1044" t="s">
        <v>2292</v>
      </c>
      <c r="B1044" t="s">
        <v>2293</v>
      </c>
      <c r="C1044" s="17">
        <v>43922</v>
      </c>
      <c r="D1044" s="7">
        <v>525300</v>
      </c>
      <c r="E1044" t="s">
        <v>29</v>
      </c>
      <c r="F1044" t="s">
        <v>30</v>
      </c>
      <c r="G1044" s="7">
        <v>525300</v>
      </c>
      <c r="H1044" s="7">
        <v>337050</v>
      </c>
      <c r="I1044" s="12">
        <f>H1044/G1044*100</f>
        <v>64.163335237007431</v>
      </c>
      <c r="J1044" s="12">
        <f t="shared" si="16"/>
        <v>14.383539219523215</v>
      </c>
      <c r="K1044" s="7">
        <v>674092</v>
      </c>
      <c r="L1044" s="7">
        <v>114357</v>
      </c>
      <c r="M1044" s="7">
        <f>G1044-L1044</f>
        <v>410943</v>
      </c>
      <c r="N1044" s="7">
        <v>699668.75</v>
      </c>
      <c r="O1044" s="22">
        <f>M1044/N1044</f>
        <v>0.5873393659499585</v>
      </c>
      <c r="P1044" s="27">
        <v>3682</v>
      </c>
      <c r="Q1044" s="32">
        <f>M1044/P1044</f>
        <v>111.60863661053776</v>
      </c>
      <c r="R1044" s="37" t="s">
        <v>2286</v>
      </c>
      <c r="S1044" s="42">
        <f>ABS(O2406-O1044)*100</f>
        <v>74.70477709393829</v>
      </c>
      <c r="T1044" t="s">
        <v>32</v>
      </c>
      <c r="V1044" s="7">
        <v>100000</v>
      </c>
      <c r="W1044" t="s">
        <v>33</v>
      </c>
      <c r="X1044" s="17" t="s">
        <v>34</v>
      </c>
      <c r="Z1044" t="s">
        <v>2287</v>
      </c>
      <c r="AA1044">
        <v>407</v>
      </c>
      <c r="AB1044">
        <v>79</v>
      </c>
    </row>
    <row r="1045" spans="1:28" x14ac:dyDescent="0.25">
      <c r="A1045" t="s">
        <v>2294</v>
      </c>
      <c r="B1045" t="s">
        <v>2295</v>
      </c>
      <c r="C1045" s="17">
        <v>43567</v>
      </c>
      <c r="D1045" s="7">
        <v>325000</v>
      </c>
      <c r="E1045" t="s">
        <v>29</v>
      </c>
      <c r="F1045" t="s">
        <v>30</v>
      </c>
      <c r="G1045" s="7">
        <v>325000</v>
      </c>
      <c r="H1045" s="7">
        <v>166320</v>
      </c>
      <c r="I1045" s="12">
        <f>H1045/G1045*100</f>
        <v>51.175384615384608</v>
      </c>
      <c r="J1045" s="12">
        <f t="shared" si="16"/>
        <v>1.3955885979003924</v>
      </c>
      <c r="K1045" s="7">
        <v>332639</v>
      </c>
      <c r="L1045" s="7">
        <v>59991</v>
      </c>
      <c r="M1045" s="7">
        <f>G1045-L1045</f>
        <v>265009</v>
      </c>
      <c r="N1045" s="7">
        <v>250135.78125</v>
      </c>
      <c r="O1045" s="22">
        <f>M1045/N1045</f>
        <v>1.059460580472231</v>
      </c>
      <c r="P1045" s="27">
        <v>2223</v>
      </c>
      <c r="Q1045" s="32">
        <f>M1045/P1045</f>
        <v>119.21232568600989</v>
      </c>
      <c r="R1045" s="37" t="s">
        <v>2296</v>
      </c>
      <c r="S1045" s="42">
        <f>ABS(O2406-O1045)*100</f>
        <v>27.492655641711039</v>
      </c>
      <c r="T1045" t="s">
        <v>32</v>
      </c>
      <c r="V1045" s="7">
        <v>55000</v>
      </c>
      <c r="W1045" t="s">
        <v>33</v>
      </c>
      <c r="X1045" s="17" t="s">
        <v>34</v>
      </c>
      <c r="Z1045" t="s">
        <v>2297</v>
      </c>
      <c r="AA1045">
        <v>407</v>
      </c>
      <c r="AB1045">
        <v>76</v>
      </c>
    </row>
    <row r="1046" spans="1:28" x14ac:dyDescent="0.25">
      <c r="A1046" t="s">
        <v>2298</v>
      </c>
      <c r="B1046" t="s">
        <v>2299</v>
      </c>
      <c r="C1046" s="17">
        <v>44075</v>
      </c>
      <c r="D1046" s="7">
        <v>389900</v>
      </c>
      <c r="E1046" t="s">
        <v>29</v>
      </c>
      <c r="F1046" t="s">
        <v>30</v>
      </c>
      <c r="G1046" s="7">
        <v>389900</v>
      </c>
      <c r="H1046" s="7">
        <v>192050</v>
      </c>
      <c r="I1046" s="12">
        <f>H1046/G1046*100</f>
        <v>49.256219543472682</v>
      </c>
      <c r="J1046" s="12">
        <f t="shared" si="16"/>
        <v>0.52357647401153429</v>
      </c>
      <c r="K1046" s="7">
        <v>384095</v>
      </c>
      <c r="L1046" s="7">
        <v>60209</v>
      </c>
      <c r="M1046" s="7">
        <f>G1046-L1046</f>
        <v>329691</v>
      </c>
      <c r="N1046" s="7">
        <v>297143.125</v>
      </c>
      <c r="O1046" s="22">
        <f>M1046/N1046</f>
        <v>1.1095360190480597</v>
      </c>
      <c r="P1046" s="27">
        <v>2878</v>
      </c>
      <c r="Q1046" s="32">
        <f>M1046/P1046</f>
        <v>114.55559416261292</v>
      </c>
      <c r="R1046" s="37" t="s">
        <v>2296</v>
      </c>
      <c r="S1046" s="42">
        <f>ABS(O2406-O1046)*100</f>
        <v>22.485111784128176</v>
      </c>
      <c r="T1046" t="s">
        <v>32</v>
      </c>
      <c r="V1046" s="7">
        <v>55000</v>
      </c>
      <c r="W1046" t="s">
        <v>33</v>
      </c>
      <c r="X1046" s="17" t="s">
        <v>34</v>
      </c>
      <c r="Z1046" t="s">
        <v>2297</v>
      </c>
      <c r="AA1046">
        <v>407</v>
      </c>
      <c r="AB1046">
        <v>76</v>
      </c>
    </row>
    <row r="1047" spans="1:28" x14ac:dyDescent="0.25">
      <c r="A1047" t="s">
        <v>2300</v>
      </c>
      <c r="B1047" t="s">
        <v>2301</v>
      </c>
      <c r="C1047" s="17">
        <v>43754</v>
      </c>
      <c r="D1047" s="7">
        <v>371000</v>
      </c>
      <c r="E1047" t="s">
        <v>29</v>
      </c>
      <c r="F1047" t="s">
        <v>30</v>
      </c>
      <c r="G1047" s="7">
        <v>371000</v>
      </c>
      <c r="H1047" s="7">
        <v>183510</v>
      </c>
      <c r="I1047" s="12">
        <f>H1047/G1047*100</f>
        <v>49.463611859838274</v>
      </c>
      <c r="J1047" s="12">
        <f t="shared" si="16"/>
        <v>0.31618415764594232</v>
      </c>
      <c r="K1047" s="7">
        <v>367013</v>
      </c>
      <c r="L1047" s="7">
        <v>58738</v>
      </c>
      <c r="M1047" s="7">
        <f>G1047-L1047</f>
        <v>312262</v>
      </c>
      <c r="N1047" s="7">
        <v>282821.09375</v>
      </c>
      <c r="O1047" s="22">
        <f>M1047/N1047</f>
        <v>1.1040972788119698</v>
      </c>
      <c r="P1047" s="27">
        <v>2767</v>
      </c>
      <c r="Q1047" s="32">
        <f>M1047/P1047</f>
        <v>112.8521864835562</v>
      </c>
      <c r="R1047" s="37" t="s">
        <v>2296</v>
      </c>
      <c r="S1047" s="42">
        <f>ABS(O2406-O1047)*100</f>
        <v>23.028985807737158</v>
      </c>
      <c r="T1047" t="s">
        <v>32</v>
      </c>
      <c r="V1047" s="7">
        <v>55000</v>
      </c>
      <c r="W1047" t="s">
        <v>33</v>
      </c>
      <c r="X1047" s="17" t="s">
        <v>34</v>
      </c>
      <c r="Z1047" t="s">
        <v>2297</v>
      </c>
      <c r="AA1047">
        <v>407</v>
      </c>
      <c r="AB1047">
        <v>76</v>
      </c>
    </row>
    <row r="1048" spans="1:28" x14ac:dyDescent="0.25">
      <c r="A1048" t="s">
        <v>2302</v>
      </c>
      <c r="B1048" t="s">
        <v>2303</v>
      </c>
      <c r="C1048" s="17">
        <v>44120</v>
      </c>
      <c r="D1048" s="7">
        <v>210000</v>
      </c>
      <c r="E1048" t="s">
        <v>29</v>
      </c>
      <c r="F1048" t="s">
        <v>30</v>
      </c>
      <c r="G1048" s="7">
        <v>210000</v>
      </c>
      <c r="H1048" s="7">
        <v>109340</v>
      </c>
      <c r="I1048" s="12">
        <f>H1048/G1048*100</f>
        <v>52.06666666666667</v>
      </c>
      <c r="J1048" s="12">
        <f t="shared" si="16"/>
        <v>2.286870649182454</v>
      </c>
      <c r="K1048" s="7">
        <v>218684</v>
      </c>
      <c r="L1048" s="7">
        <v>47684</v>
      </c>
      <c r="M1048" s="7">
        <f>G1048-L1048</f>
        <v>162316</v>
      </c>
      <c r="N1048" s="7">
        <v>117123.2890625</v>
      </c>
      <c r="O1048" s="22">
        <f>M1048/N1048</f>
        <v>1.3858558899706446</v>
      </c>
      <c r="P1048" s="27">
        <v>1464</v>
      </c>
      <c r="Q1048" s="32">
        <f>M1048/P1048</f>
        <v>110.87158469945355</v>
      </c>
      <c r="R1048" s="37" t="s">
        <v>2304</v>
      </c>
      <c r="S1048" s="42">
        <f>ABS(O2406-O1048)*100</f>
        <v>5.1468753081303165</v>
      </c>
      <c r="T1048" t="s">
        <v>43</v>
      </c>
      <c r="V1048" s="7">
        <v>45000</v>
      </c>
      <c r="W1048" t="s">
        <v>33</v>
      </c>
      <c r="X1048" s="17" t="s">
        <v>34</v>
      </c>
      <c r="Z1048" t="s">
        <v>2305</v>
      </c>
      <c r="AA1048">
        <v>401</v>
      </c>
      <c r="AB1048">
        <v>49</v>
      </c>
    </row>
    <row r="1049" spans="1:28" x14ac:dyDescent="0.25">
      <c r="A1049" t="s">
        <v>2306</v>
      </c>
      <c r="B1049" t="s">
        <v>2307</v>
      </c>
      <c r="C1049" s="17">
        <v>43789</v>
      </c>
      <c r="D1049" s="7">
        <v>378000</v>
      </c>
      <c r="E1049" t="s">
        <v>29</v>
      </c>
      <c r="F1049" t="s">
        <v>30</v>
      </c>
      <c r="G1049" s="7">
        <v>378000</v>
      </c>
      <c r="H1049" s="7">
        <v>192800</v>
      </c>
      <c r="I1049" s="12">
        <f>H1049/G1049*100</f>
        <v>51.005291005291006</v>
      </c>
      <c r="J1049" s="12">
        <f t="shared" si="16"/>
        <v>1.2254949878067904</v>
      </c>
      <c r="K1049" s="7">
        <v>385591</v>
      </c>
      <c r="L1049" s="7">
        <v>62007</v>
      </c>
      <c r="M1049" s="7">
        <f>G1049-L1049</f>
        <v>315993</v>
      </c>
      <c r="N1049" s="7">
        <v>404480</v>
      </c>
      <c r="O1049" s="22">
        <f>M1049/N1049</f>
        <v>0.78123269382911398</v>
      </c>
      <c r="P1049" s="27">
        <v>3043</v>
      </c>
      <c r="Q1049" s="32">
        <f>M1049/P1049</f>
        <v>103.8425895497864</v>
      </c>
      <c r="R1049" s="37" t="s">
        <v>2308</v>
      </c>
      <c r="S1049" s="42">
        <f>ABS(O2406-O1049)*100</f>
        <v>55.315444306022741</v>
      </c>
      <c r="T1049" t="s">
        <v>32</v>
      </c>
      <c r="V1049" s="7">
        <v>55000</v>
      </c>
      <c r="W1049" t="s">
        <v>33</v>
      </c>
      <c r="X1049" s="17" t="s">
        <v>34</v>
      </c>
      <c r="Z1049" t="s">
        <v>2297</v>
      </c>
      <c r="AA1049">
        <v>407</v>
      </c>
      <c r="AB1049">
        <v>79</v>
      </c>
    </row>
    <row r="1050" spans="1:28" x14ac:dyDescent="0.25">
      <c r="A1050" t="s">
        <v>2309</v>
      </c>
      <c r="B1050" t="s">
        <v>2310</v>
      </c>
      <c r="C1050" s="17">
        <v>43683</v>
      </c>
      <c r="D1050" s="7">
        <v>379000</v>
      </c>
      <c r="E1050" t="s">
        <v>29</v>
      </c>
      <c r="F1050" t="s">
        <v>30</v>
      </c>
      <c r="G1050" s="7">
        <v>379000</v>
      </c>
      <c r="H1050" s="7">
        <v>201280</v>
      </c>
      <c r="I1050" s="12">
        <f>H1050/G1050*100</f>
        <v>53.108179419525072</v>
      </c>
      <c r="J1050" s="12">
        <f t="shared" si="16"/>
        <v>3.3283834020408563</v>
      </c>
      <c r="K1050" s="7">
        <v>402553</v>
      </c>
      <c r="L1050" s="7">
        <v>68328</v>
      </c>
      <c r="M1050" s="7">
        <f>G1050-L1050</f>
        <v>310672</v>
      </c>
      <c r="N1050" s="7">
        <v>417781.25</v>
      </c>
      <c r="O1050" s="22">
        <f>M1050/N1050</f>
        <v>0.74362360685167173</v>
      </c>
      <c r="P1050" s="27">
        <v>3027</v>
      </c>
      <c r="Q1050" s="32">
        <f>M1050/P1050</f>
        <v>102.63363065741659</v>
      </c>
      <c r="R1050" s="37" t="s">
        <v>2308</v>
      </c>
      <c r="S1050" s="42">
        <f>ABS(O2406-O1050)*100</f>
        <v>59.076353003766968</v>
      </c>
      <c r="T1050" t="s">
        <v>32</v>
      </c>
      <c r="V1050" s="7">
        <v>60000</v>
      </c>
      <c r="W1050" t="s">
        <v>33</v>
      </c>
      <c r="X1050" s="17" t="s">
        <v>34</v>
      </c>
      <c r="Z1050" t="s">
        <v>2297</v>
      </c>
      <c r="AA1050">
        <v>407</v>
      </c>
      <c r="AB1050">
        <v>80</v>
      </c>
    </row>
    <row r="1051" spans="1:28" x14ac:dyDescent="0.25">
      <c r="A1051" t="s">
        <v>2311</v>
      </c>
      <c r="B1051" t="s">
        <v>2312</v>
      </c>
      <c r="C1051" s="17">
        <v>44048</v>
      </c>
      <c r="D1051" s="7">
        <v>196000</v>
      </c>
      <c r="E1051" t="s">
        <v>29</v>
      </c>
      <c r="F1051" t="s">
        <v>30</v>
      </c>
      <c r="G1051" s="7">
        <v>196000</v>
      </c>
      <c r="H1051" s="7">
        <v>85070</v>
      </c>
      <c r="I1051" s="12">
        <f>H1051/G1051*100</f>
        <v>43.403061224489797</v>
      </c>
      <c r="J1051" s="12">
        <f t="shared" si="16"/>
        <v>6.3767347929944194</v>
      </c>
      <c r="K1051" s="7">
        <v>170135</v>
      </c>
      <c r="L1051" s="7">
        <v>47096</v>
      </c>
      <c r="M1051" s="7">
        <f>G1051-L1051</f>
        <v>148904</v>
      </c>
      <c r="N1051" s="7">
        <v>84273.2890625</v>
      </c>
      <c r="O1051" s="22">
        <f>M1051/N1051</f>
        <v>1.7669181024792757</v>
      </c>
      <c r="P1051" s="27">
        <v>1383</v>
      </c>
      <c r="Q1051" s="32">
        <f>M1051/P1051</f>
        <v>107.66738973246565</v>
      </c>
      <c r="R1051" s="37" t="s">
        <v>2304</v>
      </c>
      <c r="S1051" s="42">
        <f>ABS(O2406-O1051)*100</f>
        <v>43.253096558993434</v>
      </c>
      <c r="T1051" t="s">
        <v>43</v>
      </c>
      <c r="V1051" s="7">
        <v>45000</v>
      </c>
      <c r="W1051" t="s">
        <v>33</v>
      </c>
      <c r="X1051" s="17" t="s">
        <v>34</v>
      </c>
      <c r="Z1051" t="s">
        <v>2305</v>
      </c>
      <c r="AA1051">
        <v>401</v>
      </c>
      <c r="AB1051">
        <v>45</v>
      </c>
    </row>
    <row r="1052" spans="1:28" x14ac:dyDescent="0.25">
      <c r="A1052" t="s">
        <v>2313</v>
      </c>
      <c r="B1052" t="s">
        <v>2314</v>
      </c>
      <c r="C1052" s="17">
        <v>43721</v>
      </c>
      <c r="D1052" s="7">
        <v>350000</v>
      </c>
      <c r="E1052" t="s">
        <v>29</v>
      </c>
      <c r="F1052" t="s">
        <v>30</v>
      </c>
      <c r="G1052" s="7">
        <v>350000</v>
      </c>
      <c r="H1052" s="7">
        <v>189860</v>
      </c>
      <c r="I1052" s="12">
        <f>H1052/G1052*100</f>
        <v>54.245714285714286</v>
      </c>
      <c r="J1052" s="12">
        <f t="shared" si="16"/>
        <v>4.4659182682300695</v>
      </c>
      <c r="K1052" s="7">
        <v>379715</v>
      </c>
      <c r="L1052" s="7">
        <v>66502</v>
      </c>
      <c r="M1052" s="7">
        <f>G1052-L1052</f>
        <v>283498</v>
      </c>
      <c r="N1052" s="7">
        <v>287351.375</v>
      </c>
      <c r="O1052" s="22">
        <f>M1052/N1052</f>
        <v>0.98659002414726571</v>
      </c>
      <c r="P1052" s="27">
        <v>2709</v>
      </c>
      <c r="Q1052" s="32">
        <f>M1052/P1052</f>
        <v>104.65042451088962</v>
      </c>
      <c r="R1052" s="37" t="s">
        <v>2296</v>
      </c>
      <c r="S1052" s="42">
        <f>ABS(O2406-O1052)*100</f>
        <v>34.779711274207571</v>
      </c>
      <c r="T1052" t="s">
        <v>32</v>
      </c>
      <c r="V1052" s="7">
        <v>60000</v>
      </c>
      <c r="W1052" t="s">
        <v>33</v>
      </c>
      <c r="X1052" s="17" t="s">
        <v>34</v>
      </c>
      <c r="Z1052" t="s">
        <v>2297</v>
      </c>
      <c r="AA1052">
        <v>407</v>
      </c>
      <c r="AB1052">
        <v>78</v>
      </c>
    </row>
    <row r="1053" spans="1:28" x14ac:dyDescent="0.25">
      <c r="A1053" t="s">
        <v>2315</v>
      </c>
      <c r="B1053" t="s">
        <v>2316</v>
      </c>
      <c r="C1053" s="17">
        <v>44050</v>
      </c>
      <c r="D1053" s="7">
        <v>418500</v>
      </c>
      <c r="E1053" t="s">
        <v>29</v>
      </c>
      <c r="F1053" t="s">
        <v>30</v>
      </c>
      <c r="G1053" s="7">
        <v>418500</v>
      </c>
      <c r="H1053" s="7">
        <v>183320</v>
      </c>
      <c r="I1053" s="12">
        <f>H1053/G1053*100</f>
        <v>43.804062126642776</v>
      </c>
      <c r="J1053" s="12">
        <f t="shared" si="16"/>
        <v>5.9757338908414397</v>
      </c>
      <c r="K1053" s="7">
        <v>366649</v>
      </c>
      <c r="L1053" s="7">
        <v>64849</v>
      </c>
      <c r="M1053" s="7">
        <f>G1053-L1053</f>
        <v>353651</v>
      </c>
      <c r="N1053" s="7">
        <v>276880.71875</v>
      </c>
      <c r="O1053" s="22">
        <f>M1053/N1053</f>
        <v>1.2772684266227909</v>
      </c>
      <c r="P1053" s="27">
        <v>2632</v>
      </c>
      <c r="Q1053" s="32">
        <f>M1053/P1053</f>
        <v>134.36588145896656</v>
      </c>
      <c r="R1053" s="37" t="s">
        <v>2296</v>
      </c>
      <c r="S1053" s="42">
        <f>ABS(O2406-O1053)*100</f>
        <v>5.7118710266550465</v>
      </c>
      <c r="T1053" t="s">
        <v>32</v>
      </c>
      <c r="V1053" s="7">
        <v>60000</v>
      </c>
      <c r="W1053" t="s">
        <v>33</v>
      </c>
      <c r="X1053" s="17" t="s">
        <v>34</v>
      </c>
      <c r="Z1053" t="s">
        <v>2297</v>
      </c>
      <c r="AA1053">
        <v>407</v>
      </c>
      <c r="AB1053">
        <v>77</v>
      </c>
    </row>
    <row r="1054" spans="1:28" x14ac:dyDescent="0.25">
      <c r="A1054" t="s">
        <v>2317</v>
      </c>
      <c r="B1054" t="s">
        <v>2318</v>
      </c>
      <c r="C1054" s="17">
        <v>43819</v>
      </c>
      <c r="D1054" s="7">
        <v>331000</v>
      </c>
      <c r="E1054" t="s">
        <v>29</v>
      </c>
      <c r="F1054" t="s">
        <v>30</v>
      </c>
      <c r="G1054" s="7">
        <v>331000</v>
      </c>
      <c r="H1054" s="7">
        <v>175130</v>
      </c>
      <c r="I1054" s="12">
        <f>H1054/G1054*100</f>
        <v>52.909365558912391</v>
      </c>
      <c r="J1054" s="12">
        <f t="shared" si="16"/>
        <v>3.1295695414281752</v>
      </c>
      <c r="K1054" s="7">
        <v>350266</v>
      </c>
      <c r="L1054" s="7">
        <v>60409</v>
      </c>
      <c r="M1054" s="7">
        <f>G1054-L1054</f>
        <v>270591</v>
      </c>
      <c r="N1054" s="7">
        <v>265923.84375</v>
      </c>
      <c r="O1054" s="22">
        <f>M1054/N1054</f>
        <v>1.0175507249902258</v>
      </c>
      <c r="P1054" s="27">
        <v>2486</v>
      </c>
      <c r="Q1054" s="32">
        <f>M1054/P1054</f>
        <v>108.84593724859212</v>
      </c>
      <c r="R1054" s="37" t="s">
        <v>2296</v>
      </c>
      <c r="S1054" s="42">
        <f>ABS(O2406-O1054)*100</f>
        <v>31.683641189911562</v>
      </c>
      <c r="T1054" t="s">
        <v>32</v>
      </c>
      <c r="V1054" s="7">
        <v>55000</v>
      </c>
      <c r="W1054" t="s">
        <v>33</v>
      </c>
      <c r="X1054" s="17" t="s">
        <v>34</v>
      </c>
      <c r="Z1054" t="s">
        <v>2297</v>
      </c>
      <c r="AA1054">
        <v>407</v>
      </c>
      <c r="AB1054">
        <v>77</v>
      </c>
    </row>
    <row r="1055" spans="1:28" x14ac:dyDescent="0.25">
      <c r="A1055" t="s">
        <v>2319</v>
      </c>
      <c r="B1055" t="s">
        <v>2320</v>
      </c>
      <c r="C1055" s="17">
        <v>44258</v>
      </c>
      <c r="D1055" s="7">
        <v>377500</v>
      </c>
      <c r="E1055" t="s">
        <v>29</v>
      </c>
      <c r="F1055" t="s">
        <v>30</v>
      </c>
      <c r="G1055" s="7">
        <v>377500</v>
      </c>
      <c r="H1055" s="7">
        <v>174970</v>
      </c>
      <c r="I1055" s="12">
        <f>H1055/G1055*100</f>
        <v>46.349668874172181</v>
      </c>
      <c r="J1055" s="12">
        <f t="shared" si="16"/>
        <v>3.4301271433120348</v>
      </c>
      <c r="K1055" s="7">
        <v>349935</v>
      </c>
      <c r="L1055" s="7">
        <v>60241</v>
      </c>
      <c r="M1055" s="7">
        <f>G1055-L1055</f>
        <v>317259</v>
      </c>
      <c r="N1055" s="7">
        <v>265774.3125</v>
      </c>
      <c r="O1055" s="22">
        <f>M1055/N1055</f>
        <v>1.193715814804337</v>
      </c>
      <c r="P1055" s="27">
        <v>2190</v>
      </c>
      <c r="Q1055" s="32">
        <f>M1055/P1055</f>
        <v>144.86712328767123</v>
      </c>
      <c r="R1055" s="37" t="s">
        <v>2296</v>
      </c>
      <c r="S1055" s="42">
        <f>ABS(O2406-O1055)*100</f>
        <v>14.067132208500443</v>
      </c>
      <c r="T1055" t="s">
        <v>32</v>
      </c>
      <c r="V1055" s="7">
        <v>55000</v>
      </c>
      <c r="W1055" t="s">
        <v>33</v>
      </c>
      <c r="X1055" s="17" t="s">
        <v>34</v>
      </c>
      <c r="Z1055" t="s">
        <v>2297</v>
      </c>
      <c r="AA1055">
        <v>407</v>
      </c>
      <c r="AB1055">
        <v>77</v>
      </c>
    </row>
    <row r="1056" spans="1:28" x14ac:dyDescent="0.25">
      <c r="A1056" t="s">
        <v>2321</v>
      </c>
      <c r="B1056" t="s">
        <v>2322</v>
      </c>
      <c r="C1056" s="17">
        <v>44110</v>
      </c>
      <c r="D1056" s="7">
        <v>385000</v>
      </c>
      <c r="E1056" t="s">
        <v>29</v>
      </c>
      <c r="F1056" t="s">
        <v>30</v>
      </c>
      <c r="G1056" s="7">
        <v>385000</v>
      </c>
      <c r="H1056" s="7">
        <v>195760</v>
      </c>
      <c r="I1056" s="12">
        <f>H1056/G1056*100</f>
        <v>50.846753246753252</v>
      </c>
      <c r="J1056" s="12">
        <f t="shared" si="16"/>
        <v>1.0669572292690361</v>
      </c>
      <c r="K1056" s="7">
        <v>391517</v>
      </c>
      <c r="L1056" s="7">
        <v>60409</v>
      </c>
      <c r="M1056" s="7">
        <f>G1056-L1056</f>
        <v>324591</v>
      </c>
      <c r="N1056" s="7">
        <v>303768.8125</v>
      </c>
      <c r="O1056" s="22">
        <f>M1056/N1056</f>
        <v>1.0685461661736588</v>
      </c>
      <c r="P1056" s="27">
        <v>2804</v>
      </c>
      <c r="Q1056" s="32">
        <f>M1056/P1056</f>
        <v>115.75998573466477</v>
      </c>
      <c r="R1056" s="37" t="s">
        <v>2296</v>
      </c>
      <c r="S1056" s="42">
        <f>ABS(O2406-O1056)*100</f>
        <v>26.584097071568259</v>
      </c>
      <c r="T1056" t="s">
        <v>32</v>
      </c>
      <c r="V1056" s="7">
        <v>55000</v>
      </c>
      <c r="W1056" t="s">
        <v>33</v>
      </c>
      <c r="X1056" s="17" t="s">
        <v>34</v>
      </c>
      <c r="Z1056" t="s">
        <v>2297</v>
      </c>
      <c r="AA1056">
        <v>407</v>
      </c>
      <c r="AB1056">
        <v>77</v>
      </c>
    </row>
    <row r="1057" spans="1:28" x14ac:dyDescent="0.25">
      <c r="A1057" t="s">
        <v>2323</v>
      </c>
      <c r="B1057" t="s">
        <v>2324</v>
      </c>
      <c r="C1057" s="17">
        <v>43994</v>
      </c>
      <c r="D1057" s="7">
        <v>212500</v>
      </c>
      <c r="E1057" t="s">
        <v>29</v>
      </c>
      <c r="F1057" t="s">
        <v>30</v>
      </c>
      <c r="G1057" s="7">
        <v>212500</v>
      </c>
      <c r="H1057" s="7">
        <v>112990</v>
      </c>
      <c r="I1057" s="12">
        <f>H1057/G1057*100</f>
        <v>53.171764705882353</v>
      </c>
      <c r="J1057" s="12">
        <f t="shared" si="16"/>
        <v>3.391968688398137</v>
      </c>
      <c r="K1057" s="7">
        <v>225971</v>
      </c>
      <c r="L1057" s="7">
        <v>47616</v>
      </c>
      <c r="M1057" s="7">
        <f>G1057-L1057</f>
        <v>164884</v>
      </c>
      <c r="N1057" s="7">
        <v>122160.9609375</v>
      </c>
      <c r="O1057" s="22">
        <f>M1057/N1057</f>
        <v>1.3497274312074048</v>
      </c>
      <c r="P1057" s="27">
        <v>1862</v>
      </c>
      <c r="Q1057" s="32">
        <f>M1057/P1057</f>
        <v>88.552094522019331</v>
      </c>
      <c r="R1057" s="37" t="s">
        <v>2304</v>
      </c>
      <c r="S1057" s="42">
        <f>ABS(O2406-O1057)*100</f>
        <v>1.5340294318063386</v>
      </c>
      <c r="T1057" t="s">
        <v>147</v>
      </c>
      <c r="V1057" s="7">
        <v>45000</v>
      </c>
      <c r="W1057" t="s">
        <v>33</v>
      </c>
      <c r="X1057" s="17" t="s">
        <v>34</v>
      </c>
      <c r="Z1057" t="s">
        <v>2305</v>
      </c>
      <c r="AA1057">
        <v>401</v>
      </c>
      <c r="AB1057">
        <v>45</v>
      </c>
    </row>
    <row r="1058" spans="1:28" x14ac:dyDescent="0.25">
      <c r="A1058" t="s">
        <v>2325</v>
      </c>
      <c r="B1058" t="s">
        <v>2326</v>
      </c>
      <c r="C1058" s="17">
        <v>44025</v>
      </c>
      <c r="D1058" s="7">
        <v>261000</v>
      </c>
      <c r="E1058" t="s">
        <v>29</v>
      </c>
      <c r="F1058" t="s">
        <v>30</v>
      </c>
      <c r="G1058" s="7">
        <v>261000</v>
      </c>
      <c r="H1058" s="7">
        <v>121070</v>
      </c>
      <c r="I1058" s="12">
        <f>H1058/G1058*100</f>
        <v>46.38697318007663</v>
      </c>
      <c r="J1058" s="12">
        <f t="shared" si="16"/>
        <v>3.3928228374075857</v>
      </c>
      <c r="K1058" s="7">
        <v>242140</v>
      </c>
      <c r="L1058" s="7">
        <v>44306</v>
      </c>
      <c r="M1058" s="7">
        <f>G1058-L1058</f>
        <v>216694</v>
      </c>
      <c r="N1058" s="7">
        <v>122878.2578125</v>
      </c>
      <c r="O1058" s="22">
        <f>M1058/N1058</f>
        <v>1.7634852890789963</v>
      </c>
      <c r="P1058" s="27">
        <v>1864</v>
      </c>
      <c r="Q1058" s="32">
        <f>M1058/P1058</f>
        <v>116.25214592274678</v>
      </c>
      <c r="R1058" s="37" t="s">
        <v>2327</v>
      </c>
      <c r="S1058" s="42">
        <f>ABS(O2406-O1058)*100</f>
        <v>42.909815218965484</v>
      </c>
      <c r="T1058" t="s">
        <v>32</v>
      </c>
      <c r="V1058" s="7">
        <v>40950</v>
      </c>
      <c r="W1058" t="s">
        <v>33</v>
      </c>
      <c r="X1058" s="17" t="s">
        <v>34</v>
      </c>
      <c r="Z1058" t="s">
        <v>2328</v>
      </c>
      <c r="AA1058">
        <v>401</v>
      </c>
      <c r="AB1058">
        <v>52</v>
      </c>
    </row>
    <row r="1059" spans="1:28" x14ac:dyDescent="0.25">
      <c r="A1059" t="s">
        <v>2325</v>
      </c>
      <c r="B1059" t="s">
        <v>2326</v>
      </c>
      <c r="C1059" s="17">
        <v>43656</v>
      </c>
      <c r="D1059" s="7">
        <v>185000</v>
      </c>
      <c r="E1059" t="s">
        <v>29</v>
      </c>
      <c r="F1059" t="s">
        <v>30</v>
      </c>
      <c r="G1059" s="7">
        <v>185000</v>
      </c>
      <c r="H1059" s="7">
        <v>121070</v>
      </c>
      <c r="I1059" s="12">
        <f>H1059/G1059*100</f>
        <v>65.443243243243245</v>
      </c>
      <c r="J1059" s="12">
        <f t="shared" si="16"/>
        <v>15.663447225759029</v>
      </c>
      <c r="K1059" s="7">
        <v>242140</v>
      </c>
      <c r="L1059" s="7">
        <v>44306</v>
      </c>
      <c r="M1059" s="7">
        <f>G1059-L1059</f>
        <v>140694</v>
      </c>
      <c r="N1059" s="7">
        <v>122878.2578125</v>
      </c>
      <c r="O1059" s="22">
        <f>M1059/N1059</f>
        <v>1.1449869367018943</v>
      </c>
      <c r="P1059" s="27">
        <v>1864</v>
      </c>
      <c r="Q1059" s="32">
        <f>M1059/P1059</f>
        <v>75.47961373390558</v>
      </c>
      <c r="R1059" s="37" t="s">
        <v>2327</v>
      </c>
      <c r="S1059" s="42">
        <f>ABS(O2406-O1059)*100</f>
        <v>18.940020018744708</v>
      </c>
      <c r="T1059" t="s">
        <v>32</v>
      </c>
      <c r="V1059" s="7">
        <v>40950</v>
      </c>
      <c r="W1059" t="s">
        <v>33</v>
      </c>
      <c r="X1059" s="17" t="s">
        <v>34</v>
      </c>
      <c r="Z1059" t="s">
        <v>2328</v>
      </c>
      <c r="AA1059">
        <v>401</v>
      </c>
      <c r="AB1059">
        <v>52</v>
      </c>
    </row>
    <row r="1060" spans="1:28" x14ac:dyDescent="0.25">
      <c r="A1060" t="s">
        <v>2329</v>
      </c>
      <c r="B1060" t="s">
        <v>2330</v>
      </c>
      <c r="C1060" s="17">
        <v>44007</v>
      </c>
      <c r="D1060" s="7">
        <v>280000</v>
      </c>
      <c r="E1060" t="s">
        <v>29</v>
      </c>
      <c r="F1060" t="s">
        <v>30</v>
      </c>
      <c r="G1060" s="7">
        <v>280000</v>
      </c>
      <c r="H1060" s="7">
        <v>152810</v>
      </c>
      <c r="I1060" s="12">
        <f>H1060/G1060*100</f>
        <v>54.574999999999996</v>
      </c>
      <c r="J1060" s="12">
        <f t="shared" si="16"/>
        <v>4.7952039825157797</v>
      </c>
      <c r="K1060" s="7">
        <v>305623</v>
      </c>
      <c r="L1060" s="7">
        <v>43657</v>
      </c>
      <c r="M1060" s="7">
        <f>G1060-L1060</f>
        <v>236343</v>
      </c>
      <c r="N1060" s="7">
        <v>162711.796875</v>
      </c>
      <c r="O1060" s="22">
        <f>M1060/N1060</f>
        <v>1.4525252903547348</v>
      </c>
      <c r="P1060" s="27">
        <v>2539</v>
      </c>
      <c r="Q1060" s="32">
        <f>M1060/P1060</f>
        <v>93.085072863332016</v>
      </c>
      <c r="R1060" s="37" t="s">
        <v>2327</v>
      </c>
      <c r="S1060" s="42">
        <f>ABS(O2406-O1060)*100</f>
        <v>11.813815346539336</v>
      </c>
      <c r="T1060" t="s">
        <v>236</v>
      </c>
      <c r="V1060" s="7">
        <v>40950</v>
      </c>
      <c r="W1060" t="s">
        <v>33</v>
      </c>
      <c r="X1060" s="17" t="s">
        <v>34</v>
      </c>
      <c r="Z1060" t="s">
        <v>2328</v>
      </c>
      <c r="AA1060">
        <v>401</v>
      </c>
      <c r="AB1060">
        <v>49</v>
      </c>
    </row>
    <row r="1061" spans="1:28" x14ac:dyDescent="0.25">
      <c r="A1061" t="s">
        <v>2331</v>
      </c>
      <c r="B1061" t="s">
        <v>2332</v>
      </c>
      <c r="C1061" s="17">
        <v>44144</v>
      </c>
      <c r="D1061" s="7">
        <v>295000</v>
      </c>
      <c r="E1061" t="s">
        <v>29</v>
      </c>
      <c r="F1061" t="s">
        <v>30</v>
      </c>
      <c r="G1061" s="7">
        <v>295000</v>
      </c>
      <c r="H1061" s="7">
        <v>125240</v>
      </c>
      <c r="I1061" s="12">
        <f>H1061/G1061*100</f>
        <v>42.454237288135594</v>
      </c>
      <c r="J1061" s="12">
        <f t="shared" si="16"/>
        <v>7.3255587293486215</v>
      </c>
      <c r="K1061" s="7">
        <v>250470</v>
      </c>
      <c r="L1061" s="7">
        <v>43680</v>
      </c>
      <c r="M1061" s="7">
        <f>G1061-L1061</f>
        <v>251320</v>
      </c>
      <c r="N1061" s="7">
        <v>128440.9921875</v>
      </c>
      <c r="O1061" s="22">
        <f>M1061/N1061</f>
        <v>1.9566961895865727</v>
      </c>
      <c r="P1061" s="27">
        <v>2000</v>
      </c>
      <c r="Q1061" s="32">
        <f>M1061/P1061</f>
        <v>125.66</v>
      </c>
      <c r="R1061" s="37" t="s">
        <v>2327</v>
      </c>
      <c r="S1061" s="42">
        <f>ABS(O2406-O1061)*100</f>
        <v>62.230905269723124</v>
      </c>
      <c r="T1061" t="s">
        <v>32</v>
      </c>
      <c r="V1061" s="7">
        <v>40950</v>
      </c>
      <c r="W1061" t="s">
        <v>33</v>
      </c>
      <c r="X1061" s="17" t="s">
        <v>34</v>
      </c>
      <c r="Z1061" t="s">
        <v>2328</v>
      </c>
      <c r="AA1061">
        <v>401</v>
      </c>
      <c r="AB1061">
        <v>49</v>
      </c>
    </row>
    <row r="1062" spans="1:28" x14ac:dyDescent="0.25">
      <c r="A1062" t="s">
        <v>2333</v>
      </c>
      <c r="B1062" t="s">
        <v>2334</v>
      </c>
      <c r="C1062" s="17">
        <v>44071</v>
      </c>
      <c r="D1062" s="7">
        <v>326000</v>
      </c>
      <c r="E1062" t="s">
        <v>29</v>
      </c>
      <c r="F1062" t="s">
        <v>30</v>
      </c>
      <c r="G1062" s="7">
        <v>326000</v>
      </c>
      <c r="H1062" s="7">
        <v>164160</v>
      </c>
      <c r="I1062" s="12">
        <f>H1062/G1062*100</f>
        <v>50.355828220858903</v>
      </c>
      <c r="J1062" s="12">
        <f t="shared" si="16"/>
        <v>0.57603220337468741</v>
      </c>
      <c r="K1062" s="7">
        <v>328328</v>
      </c>
      <c r="L1062" s="7">
        <v>48959</v>
      </c>
      <c r="M1062" s="7">
        <f>G1062-L1062</f>
        <v>277041</v>
      </c>
      <c r="N1062" s="7">
        <v>173521.125</v>
      </c>
      <c r="O1062" s="22">
        <f>M1062/N1062</f>
        <v>1.5965837012640391</v>
      </c>
      <c r="P1062" s="27">
        <v>2166</v>
      </c>
      <c r="Q1062" s="32">
        <f>M1062/P1062</f>
        <v>127.90443213296399</v>
      </c>
      <c r="R1062" s="37" t="s">
        <v>2327</v>
      </c>
      <c r="S1062" s="42">
        <f>ABS(O2406-O1062)*100</f>
        <v>26.219656437469773</v>
      </c>
      <c r="T1062" t="s">
        <v>32</v>
      </c>
      <c r="V1062" s="7">
        <v>40950</v>
      </c>
      <c r="W1062" t="s">
        <v>33</v>
      </c>
      <c r="X1062" s="17" t="s">
        <v>34</v>
      </c>
      <c r="Z1062" t="s">
        <v>2328</v>
      </c>
      <c r="AA1062">
        <v>401</v>
      </c>
      <c r="AB1062">
        <v>58</v>
      </c>
    </row>
    <row r="1063" spans="1:28" x14ac:dyDescent="0.25">
      <c r="A1063" t="s">
        <v>2335</v>
      </c>
      <c r="B1063" t="s">
        <v>2336</v>
      </c>
      <c r="C1063" s="17">
        <v>44077</v>
      </c>
      <c r="D1063" s="7">
        <v>325000</v>
      </c>
      <c r="E1063" t="s">
        <v>29</v>
      </c>
      <c r="F1063" t="s">
        <v>30</v>
      </c>
      <c r="G1063" s="7">
        <v>325000</v>
      </c>
      <c r="H1063" s="7">
        <v>167260</v>
      </c>
      <c r="I1063" s="12">
        <f>H1063/G1063*100</f>
        <v>51.464615384615385</v>
      </c>
      <c r="J1063" s="12">
        <f t="shared" si="16"/>
        <v>1.6848193671311691</v>
      </c>
      <c r="K1063" s="7">
        <v>334513</v>
      </c>
      <c r="L1063" s="7">
        <v>44043</v>
      </c>
      <c r="M1063" s="7">
        <f>G1063-L1063</f>
        <v>280957</v>
      </c>
      <c r="N1063" s="7">
        <v>180416.15625</v>
      </c>
      <c r="O1063" s="22">
        <f>M1063/N1063</f>
        <v>1.5572718421662972</v>
      </c>
      <c r="P1063" s="27">
        <v>2452</v>
      </c>
      <c r="Q1063" s="32">
        <f>M1063/P1063</f>
        <v>114.58278955954323</v>
      </c>
      <c r="R1063" s="37" t="s">
        <v>2327</v>
      </c>
      <c r="S1063" s="42">
        <f>ABS(O2406-O1063)*100</f>
        <v>22.28847052769558</v>
      </c>
      <c r="T1063" t="s">
        <v>32</v>
      </c>
      <c r="V1063" s="7">
        <v>40950</v>
      </c>
      <c r="W1063" t="s">
        <v>33</v>
      </c>
      <c r="X1063" s="17" t="s">
        <v>34</v>
      </c>
      <c r="Z1063" t="s">
        <v>2328</v>
      </c>
      <c r="AA1063">
        <v>401</v>
      </c>
      <c r="AB1063">
        <v>58</v>
      </c>
    </row>
    <row r="1064" spans="1:28" x14ac:dyDescent="0.25">
      <c r="A1064" t="s">
        <v>2337</v>
      </c>
      <c r="B1064" t="s">
        <v>2338</v>
      </c>
      <c r="C1064" s="17">
        <v>44249</v>
      </c>
      <c r="D1064" s="7">
        <v>370000</v>
      </c>
      <c r="E1064" t="s">
        <v>29</v>
      </c>
      <c r="F1064" t="s">
        <v>30</v>
      </c>
      <c r="G1064" s="7">
        <v>370000</v>
      </c>
      <c r="H1064" s="7">
        <v>168220</v>
      </c>
      <c r="I1064" s="12">
        <f>H1064/G1064*100</f>
        <v>45.464864864864865</v>
      </c>
      <c r="J1064" s="12">
        <f t="shared" si="16"/>
        <v>4.3149311526193515</v>
      </c>
      <c r="K1064" s="7">
        <v>336430</v>
      </c>
      <c r="L1064" s="7">
        <v>48703</v>
      </c>
      <c r="M1064" s="7">
        <f>G1064-L1064</f>
        <v>321297</v>
      </c>
      <c r="N1064" s="7">
        <v>178712.421875</v>
      </c>
      <c r="O1064" s="22">
        <f>M1064/N1064</f>
        <v>1.7978436900414816</v>
      </c>
      <c r="P1064" s="27">
        <v>2272</v>
      </c>
      <c r="Q1064" s="32">
        <f>M1064/P1064</f>
        <v>141.41593309859155</v>
      </c>
      <c r="R1064" s="37" t="s">
        <v>2327</v>
      </c>
      <c r="S1064" s="42">
        <f>ABS(O2406-O1064)*100</f>
        <v>46.345655315214017</v>
      </c>
      <c r="T1064" t="s">
        <v>32</v>
      </c>
      <c r="V1064" s="7">
        <v>40950</v>
      </c>
      <c r="W1064" t="s">
        <v>33</v>
      </c>
      <c r="X1064" s="17" t="s">
        <v>34</v>
      </c>
      <c r="Z1064" t="s">
        <v>2328</v>
      </c>
      <c r="AA1064">
        <v>401</v>
      </c>
      <c r="AB1064">
        <v>58</v>
      </c>
    </row>
    <row r="1065" spans="1:28" x14ac:dyDescent="0.25">
      <c r="A1065" t="s">
        <v>2339</v>
      </c>
      <c r="B1065" t="s">
        <v>2340</v>
      </c>
      <c r="C1065" s="17">
        <v>44000</v>
      </c>
      <c r="D1065" s="7">
        <v>326000</v>
      </c>
      <c r="E1065" t="s">
        <v>29</v>
      </c>
      <c r="F1065" t="s">
        <v>30</v>
      </c>
      <c r="G1065" s="7">
        <v>326000</v>
      </c>
      <c r="H1065" s="7">
        <v>163850</v>
      </c>
      <c r="I1065" s="12">
        <f>H1065/G1065*100</f>
        <v>50.260736196319023</v>
      </c>
      <c r="J1065" s="12">
        <f t="shared" si="16"/>
        <v>0.48094017883480689</v>
      </c>
      <c r="K1065" s="7">
        <v>327705</v>
      </c>
      <c r="L1065" s="7">
        <v>45124</v>
      </c>
      <c r="M1065" s="7">
        <f>G1065-L1065</f>
        <v>280876</v>
      </c>
      <c r="N1065" s="7">
        <v>175516.15625</v>
      </c>
      <c r="O1065" s="22">
        <f>M1065/N1065</f>
        <v>1.6002857286820285</v>
      </c>
      <c r="P1065" s="27">
        <v>2242</v>
      </c>
      <c r="Q1065" s="32">
        <f>M1065/P1065</f>
        <v>125.2792149866191</v>
      </c>
      <c r="R1065" s="37" t="s">
        <v>2327</v>
      </c>
      <c r="S1065" s="42">
        <f>ABS(O2406-O1065)*100</f>
        <v>26.589859179268704</v>
      </c>
      <c r="T1065" t="s">
        <v>32</v>
      </c>
      <c r="V1065" s="7">
        <v>40950</v>
      </c>
      <c r="W1065" t="s">
        <v>33</v>
      </c>
      <c r="X1065" s="17" t="s">
        <v>34</v>
      </c>
      <c r="Z1065" t="s">
        <v>2328</v>
      </c>
      <c r="AA1065">
        <v>401</v>
      </c>
      <c r="AB1065">
        <v>58</v>
      </c>
    </row>
    <row r="1066" spans="1:28" x14ac:dyDescent="0.25">
      <c r="A1066" t="s">
        <v>2341</v>
      </c>
      <c r="B1066" t="s">
        <v>2342</v>
      </c>
      <c r="C1066" s="17">
        <v>43923</v>
      </c>
      <c r="D1066" s="7">
        <v>315000</v>
      </c>
      <c r="E1066" t="s">
        <v>29</v>
      </c>
      <c r="F1066" t="s">
        <v>30</v>
      </c>
      <c r="G1066" s="7">
        <v>315000</v>
      </c>
      <c r="H1066" s="7">
        <v>174050</v>
      </c>
      <c r="I1066" s="12">
        <f>H1066/G1066*100</f>
        <v>55.253968253968253</v>
      </c>
      <c r="J1066" s="12">
        <f t="shared" si="16"/>
        <v>5.4741722364840371</v>
      </c>
      <c r="K1066" s="7">
        <v>348107</v>
      </c>
      <c r="L1066" s="7">
        <v>43975</v>
      </c>
      <c r="M1066" s="7">
        <f>G1066-L1066</f>
        <v>271025</v>
      </c>
      <c r="N1066" s="7">
        <v>188901.859375</v>
      </c>
      <c r="O1066" s="22">
        <f>M1066/N1066</f>
        <v>1.4347397156211819</v>
      </c>
      <c r="P1066" s="27">
        <v>2398</v>
      </c>
      <c r="Q1066" s="32">
        <f>M1066/P1066</f>
        <v>113.02126772310258</v>
      </c>
      <c r="R1066" s="37" t="s">
        <v>2327</v>
      </c>
      <c r="S1066" s="42">
        <f>ABS(O2406-O1066)*100</f>
        <v>10.035257873184044</v>
      </c>
      <c r="T1066" t="s">
        <v>32</v>
      </c>
      <c r="V1066" s="7">
        <v>40950</v>
      </c>
      <c r="W1066" t="s">
        <v>33</v>
      </c>
      <c r="X1066" s="17" t="s">
        <v>34</v>
      </c>
      <c r="Z1066" t="s">
        <v>2328</v>
      </c>
      <c r="AA1066">
        <v>401</v>
      </c>
      <c r="AB1066">
        <v>58</v>
      </c>
    </row>
    <row r="1067" spans="1:28" x14ac:dyDescent="0.25">
      <c r="A1067" t="s">
        <v>2343</v>
      </c>
      <c r="B1067" t="s">
        <v>2344</v>
      </c>
      <c r="C1067" s="17">
        <v>43658</v>
      </c>
      <c r="D1067" s="7">
        <v>374000</v>
      </c>
      <c r="E1067" t="s">
        <v>29</v>
      </c>
      <c r="F1067" t="s">
        <v>30</v>
      </c>
      <c r="G1067" s="7">
        <v>374000</v>
      </c>
      <c r="H1067" s="7">
        <v>217810</v>
      </c>
      <c r="I1067" s="12">
        <f>H1067/G1067*100</f>
        <v>58.237967914438507</v>
      </c>
      <c r="J1067" s="12">
        <f t="shared" si="16"/>
        <v>8.4581718969542905</v>
      </c>
      <c r="K1067" s="7">
        <v>435629</v>
      </c>
      <c r="L1067" s="7">
        <v>73394</v>
      </c>
      <c r="M1067" s="7">
        <f>G1067-L1067</f>
        <v>300606</v>
      </c>
      <c r="N1067" s="7">
        <v>335402.78125</v>
      </c>
      <c r="O1067" s="22">
        <f>M1067/N1067</f>
        <v>0.89625374864120932</v>
      </c>
      <c r="P1067" s="27">
        <v>2756</v>
      </c>
      <c r="Q1067" s="32">
        <f>M1067/P1067</f>
        <v>109.0732946298984</v>
      </c>
      <c r="R1067" s="37" t="s">
        <v>2345</v>
      </c>
      <c r="S1067" s="42">
        <f>ABS(O2406-O1067)*100</f>
        <v>43.813338824813208</v>
      </c>
      <c r="T1067" t="s">
        <v>43</v>
      </c>
      <c r="V1067" s="7">
        <v>54054</v>
      </c>
      <c r="W1067" t="s">
        <v>33</v>
      </c>
      <c r="X1067" s="17" t="s">
        <v>34</v>
      </c>
      <c r="Z1067" t="s">
        <v>2346</v>
      </c>
      <c r="AA1067">
        <v>401</v>
      </c>
      <c r="AB1067">
        <v>60</v>
      </c>
    </row>
    <row r="1068" spans="1:28" x14ac:dyDescent="0.25">
      <c r="A1068" t="s">
        <v>2347</v>
      </c>
      <c r="B1068" t="s">
        <v>2348</v>
      </c>
      <c r="C1068" s="17">
        <v>44160</v>
      </c>
      <c r="D1068" s="7">
        <v>288600</v>
      </c>
      <c r="E1068" t="s">
        <v>29</v>
      </c>
      <c r="F1068" t="s">
        <v>30</v>
      </c>
      <c r="G1068" s="7">
        <v>288600</v>
      </c>
      <c r="H1068" s="7">
        <v>111440</v>
      </c>
      <c r="I1068" s="12">
        <f>H1068/G1068*100</f>
        <v>38.613998613998611</v>
      </c>
      <c r="J1068" s="12">
        <f t="shared" si="16"/>
        <v>11.165797403485605</v>
      </c>
      <c r="K1068" s="7">
        <v>222874</v>
      </c>
      <c r="L1068" s="7">
        <v>60253</v>
      </c>
      <c r="M1068" s="7">
        <f>G1068-L1068</f>
        <v>228347</v>
      </c>
      <c r="N1068" s="7">
        <v>150575</v>
      </c>
      <c r="O1068" s="22">
        <f>M1068/N1068</f>
        <v>1.5165000830151087</v>
      </c>
      <c r="P1068" s="27">
        <v>1968</v>
      </c>
      <c r="Q1068" s="32">
        <f>M1068/P1068</f>
        <v>116.02997967479675</v>
      </c>
      <c r="R1068" s="37" t="s">
        <v>2345</v>
      </c>
      <c r="S1068" s="42">
        <f>ABS(O2406-O1068)*100</f>
        <v>18.211294612576733</v>
      </c>
      <c r="T1068" t="s">
        <v>236</v>
      </c>
      <c r="V1068" s="7">
        <v>54054</v>
      </c>
      <c r="W1068" t="s">
        <v>33</v>
      </c>
      <c r="X1068" s="17" t="s">
        <v>34</v>
      </c>
      <c r="Z1068" t="s">
        <v>2346</v>
      </c>
      <c r="AA1068">
        <v>401</v>
      </c>
      <c r="AB1068">
        <v>52</v>
      </c>
    </row>
    <row r="1069" spans="1:28" x14ac:dyDescent="0.25">
      <c r="A1069" t="s">
        <v>2349</v>
      </c>
      <c r="B1069" t="s">
        <v>2350</v>
      </c>
      <c r="C1069" s="17">
        <v>43924</v>
      </c>
      <c r="D1069" s="7">
        <v>415000</v>
      </c>
      <c r="E1069" t="s">
        <v>29</v>
      </c>
      <c r="F1069" t="s">
        <v>30</v>
      </c>
      <c r="G1069" s="7">
        <v>415000</v>
      </c>
      <c r="H1069" s="7">
        <v>177810</v>
      </c>
      <c r="I1069" s="12">
        <f>H1069/G1069*100</f>
        <v>42.845783132530116</v>
      </c>
      <c r="J1069" s="12">
        <f t="shared" si="16"/>
        <v>6.9340128849541003</v>
      </c>
      <c r="K1069" s="7">
        <v>355629</v>
      </c>
      <c r="L1069" s="7">
        <v>70782</v>
      </c>
      <c r="M1069" s="7">
        <f>G1069-L1069</f>
        <v>344218</v>
      </c>
      <c r="N1069" s="7">
        <v>237372.5</v>
      </c>
      <c r="O1069" s="22">
        <f>M1069/N1069</f>
        <v>1.4501174314632066</v>
      </c>
      <c r="P1069" s="27">
        <v>2652</v>
      </c>
      <c r="Q1069" s="32">
        <f>M1069/P1069</f>
        <v>129.79562594268478</v>
      </c>
      <c r="R1069" s="37" t="s">
        <v>2351</v>
      </c>
      <c r="S1069" s="42">
        <f>ABS(O2406-O1069)*100</f>
        <v>11.573029457386518</v>
      </c>
      <c r="T1069" t="s">
        <v>43</v>
      </c>
      <c r="V1069" s="7">
        <v>67843</v>
      </c>
      <c r="W1069" t="s">
        <v>33</v>
      </c>
      <c r="X1069" s="17" t="s">
        <v>34</v>
      </c>
      <c r="Z1069" t="s">
        <v>2352</v>
      </c>
      <c r="AA1069">
        <v>401</v>
      </c>
      <c r="AB1069">
        <v>45</v>
      </c>
    </row>
    <row r="1070" spans="1:28" x14ac:dyDescent="0.25">
      <c r="A1070" t="s">
        <v>2353</v>
      </c>
      <c r="B1070" t="s">
        <v>2354</v>
      </c>
      <c r="C1070" s="17">
        <v>43742</v>
      </c>
      <c r="D1070" s="7">
        <v>443500</v>
      </c>
      <c r="E1070" t="s">
        <v>29</v>
      </c>
      <c r="F1070" t="s">
        <v>30</v>
      </c>
      <c r="G1070" s="7">
        <v>443500</v>
      </c>
      <c r="H1070" s="7">
        <v>238840</v>
      </c>
      <c r="I1070" s="12">
        <f>H1070/G1070*100</f>
        <v>53.853438556933483</v>
      </c>
      <c r="J1070" s="12">
        <f t="shared" si="16"/>
        <v>4.073642539449267</v>
      </c>
      <c r="K1070" s="7">
        <v>477675</v>
      </c>
      <c r="L1070" s="7">
        <v>82931</v>
      </c>
      <c r="M1070" s="7">
        <f>G1070-L1070</f>
        <v>360569</v>
      </c>
      <c r="N1070" s="7">
        <v>328953.34375</v>
      </c>
      <c r="O1070" s="22">
        <f>M1070/N1070</f>
        <v>1.09610984916459</v>
      </c>
      <c r="P1070" s="27">
        <v>4364</v>
      </c>
      <c r="Q1070" s="32">
        <f>M1070/P1070</f>
        <v>82.623510540788274</v>
      </c>
      <c r="R1070" s="37" t="s">
        <v>2351</v>
      </c>
      <c r="S1070" s="42">
        <f>ABS(O2406-O1070)*100</f>
        <v>23.827728772475144</v>
      </c>
      <c r="T1070" t="s">
        <v>43</v>
      </c>
      <c r="V1070" s="7">
        <v>55495</v>
      </c>
      <c r="W1070" t="s">
        <v>33</v>
      </c>
      <c r="X1070" s="17" t="s">
        <v>34</v>
      </c>
      <c r="Z1070" t="s">
        <v>2352</v>
      </c>
      <c r="AA1070">
        <v>401</v>
      </c>
      <c r="AB1070">
        <v>45</v>
      </c>
    </row>
    <row r="1071" spans="1:28" x14ac:dyDescent="0.25">
      <c r="A1071" t="s">
        <v>2355</v>
      </c>
      <c r="B1071" t="s">
        <v>2356</v>
      </c>
      <c r="C1071" s="17">
        <v>44048</v>
      </c>
      <c r="D1071" s="7">
        <v>375000</v>
      </c>
      <c r="E1071" t="s">
        <v>29</v>
      </c>
      <c r="F1071" t="s">
        <v>30</v>
      </c>
      <c r="G1071" s="7">
        <v>375000</v>
      </c>
      <c r="H1071" s="7">
        <v>193160</v>
      </c>
      <c r="I1071" s="12">
        <f>H1071/G1071*100</f>
        <v>51.509333333333331</v>
      </c>
      <c r="J1071" s="12">
        <f t="shared" si="16"/>
        <v>1.7295373158491145</v>
      </c>
      <c r="K1071" s="7">
        <v>386315</v>
      </c>
      <c r="L1071" s="7">
        <v>68643</v>
      </c>
      <c r="M1071" s="7">
        <f>G1071-L1071</f>
        <v>306357</v>
      </c>
      <c r="N1071" s="7">
        <v>264726.65625</v>
      </c>
      <c r="O1071" s="22">
        <f>M1071/N1071</f>
        <v>1.1572578460352914</v>
      </c>
      <c r="P1071" s="27">
        <v>2928</v>
      </c>
      <c r="Q1071" s="32">
        <f>M1071/P1071</f>
        <v>104.63012295081967</v>
      </c>
      <c r="R1071" s="37" t="s">
        <v>2351</v>
      </c>
      <c r="S1071" s="42">
        <f>ABS(O2406-O1071)*100</f>
        <v>17.712929085405005</v>
      </c>
      <c r="T1071" t="s">
        <v>32</v>
      </c>
      <c r="V1071" s="7">
        <v>55495</v>
      </c>
      <c r="W1071" t="s">
        <v>33</v>
      </c>
      <c r="X1071" s="17" t="s">
        <v>34</v>
      </c>
      <c r="Z1071" t="s">
        <v>2352</v>
      </c>
      <c r="AA1071">
        <v>401</v>
      </c>
      <c r="AB1071">
        <v>54</v>
      </c>
    </row>
    <row r="1072" spans="1:28" x14ac:dyDescent="0.25">
      <c r="A1072" t="s">
        <v>2357</v>
      </c>
      <c r="B1072" t="s">
        <v>2358</v>
      </c>
      <c r="C1072" s="17">
        <v>43717</v>
      </c>
      <c r="D1072" s="7">
        <v>265000</v>
      </c>
      <c r="E1072" t="s">
        <v>29</v>
      </c>
      <c r="F1072" t="s">
        <v>30</v>
      </c>
      <c r="G1072" s="7">
        <v>265000</v>
      </c>
      <c r="H1072" s="7">
        <v>141280</v>
      </c>
      <c r="I1072" s="12">
        <f>H1072/G1072*100</f>
        <v>53.313207547169817</v>
      </c>
      <c r="J1072" s="12">
        <f t="shared" si="16"/>
        <v>3.5334115296856012</v>
      </c>
      <c r="K1072" s="7">
        <v>282555</v>
      </c>
      <c r="L1072" s="7">
        <v>51523</v>
      </c>
      <c r="M1072" s="7">
        <f>G1072-L1072</f>
        <v>213477</v>
      </c>
      <c r="N1072" s="7">
        <v>183358.734375</v>
      </c>
      <c r="O1072" s="22">
        <f>M1072/N1072</f>
        <v>1.1642586906353913</v>
      </c>
      <c r="P1072" s="27">
        <v>2633</v>
      </c>
      <c r="Q1072" s="32">
        <f>M1072/P1072</f>
        <v>81.077478161792627</v>
      </c>
      <c r="R1072" s="37" t="s">
        <v>2359</v>
      </c>
      <c r="S1072" s="42">
        <f>ABS(O2406-O1072)*100</f>
        <v>17.012844625395008</v>
      </c>
      <c r="T1072" t="s">
        <v>32</v>
      </c>
      <c r="V1072" s="7">
        <v>46420</v>
      </c>
      <c r="W1072" t="s">
        <v>33</v>
      </c>
      <c r="X1072" s="17" t="s">
        <v>34</v>
      </c>
      <c r="Z1072" t="s">
        <v>2360</v>
      </c>
      <c r="AA1072">
        <v>401</v>
      </c>
      <c r="AB1072">
        <v>55</v>
      </c>
    </row>
    <row r="1073" spans="1:28" x14ac:dyDescent="0.25">
      <c r="A1073" t="s">
        <v>2361</v>
      </c>
      <c r="B1073" t="s">
        <v>2362</v>
      </c>
      <c r="C1073" s="17">
        <v>43641</v>
      </c>
      <c r="D1073" s="7">
        <v>244000</v>
      </c>
      <c r="E1073" t="s">
        <v>29</v>
      </c>
      <c r="F1073" t="s">
        <v>30</v>
      </c>
      <c r="G1073" s="7">
        <v>244000</v>
      </c>
      <c r="H1073" s="7">
        <v>129000</v>
      </c>
      <c r="I1073" s="12">
        <f>H1073/G1073*100</f>
        <v>52.868852459016388</v>
      </c>
      <c r="J1073" s="12">
        <f t="shared" si="16"/>
        <v>3.089056441532172</v>
      </c>
      <c r="K1073" s="7">
        <v>257998</v>
      </c>
      <c r="L1073" s="7">
        <v>51523</v>
      </c>
      <c r="M1073" s="7">
        <f>G1073-L1073</f>
        <v>192477</v>
      </c>
      <c r="N1073" s="7">
        <v>163869.046875</v>
      </c>
      <c r="O1073" s="22">
        <f>M1073/N1073</f>
        <v>1.1745781382790508</v>
      </c>
      <c r="P1073" s="27">
        <v>2104</v>
      </c>
      <c r="Q1073" s="32">
        <f>M1073/P1073</f>
        <v>91.481463878326991</v>
      </c>
      <c r="R1073" s="37" t="s">
        <v>2359</v>
      </c>
      <c r="S1073" s="42">
        <f>ABS(O2406-O1073)*100</f>
        <v>15.980899861029062</v>
      </c>
      <c r="T1073" t="s">
        <v>43</v>
      </c>
      <c r="V1073" s="7">
        <v>46420</v>
      </c>
      <c r="W1073" t="s">
        <v>33</v>
      </c>
      <c r="X1073" s="17" t="s">
        <v>34</v>
      </c>
      <c r="Z1073" t="s">
        <v>2360</v>
      </c>
      <c r="AA1073">
        <v>401</v>
      </c>
      <c r="AB1073">
        <v>55</v>
      </c>
    </row>
    <row r="1074" spans="1:28" x14ac:dyDescent="0.25">
      <c r="A1074" t="s">
        <v>2363</v>
      </c>
      <c r="B1074" t="s">
        <v>2364</v>
      </c>
      <c r="C1074" s="17">
        <v>43910</v>
      </c>
      <c r="D1074" s="7">
        <v>315000</v>
      </c>
      <c r="E1074" t="s">
        <v>29</v>
      </c>
      <c r="F1074" t="s">
        <v>30</v>
      </c>
      <c r="G1074" s="7">
        <v>315000</v>
      </c>
      <c r="H1074" s="7">
        <v>143320</v>
      </c>
      <c r="I1074" s="12">
        <f>H1074/G1074*100</f>
        <v>45.4984126984127</v>
      </c>
      <c r="J1074" s="12">
        <f t="shared" si="16"/>
        <v>4.2813833190715158</v>
      </c>
      <c r="K1074" s="7">
        <v>286630</v>
      </c>
      <c r="L1074" s="7">
        <v>53249</v>
      </c>
      <c r="M1074" s="7">
        <f>G1074-L1074</f>
        <v>261751</v>
      </c>
      <c r="N1074" s="7">
        <v>185223.015625</v>
      </c>
      <c r="O1074" s="22">
        <f>M1074/N1074</f>
        <v>1.4131667121214435</v>
      </c>
      <c r="P1074" s="27">
        <v>2561</v>
      </c>
      <c r="Q1074" s="32">
        <f>M1074/P1074</f>
        <v>102.2065599375244</v>
      </c>
      <c r="R1074" s="37" t="s">
        <v>2359</v>
      </c>
      <c r="S1074" s="42">
        <f>ABS(O2406-O1074)*100</f>
        <v>7.8779575232102106</v>
      </c>
      <c r="T1074" t="s">
        <v>32</v>
      </c>
      <c r="V1074" s="7">
        <v>46420</v>
      </c>
      <c r="W1074" t="s">
        <v>33</v>
      </c>
      <c r="X1074" s="17" t="s">
        <v>34</v>
      </c>
      <c r="Z1074" t="s">
        <v>2360</v>
      </c>
      <c r="AA1074">
        <v>401</v>
      </c>
      <c r="AB1074">
        <v>55</v>
      </c>
    </row>
    <row r="1075" spans="1:28" x14ac:dyDescent="0.25">
      <c r="A1075" t="s">
        <v>2365</v>
      </c>
      <c r="B1075" t="s">
        <v>2366</v>
      </c>
      <c r="C1075" s="17">
        <v>43613</v>
      </c>
      <c r="D1075" s="7">
        <v>230000</v>
      </c>
      <c r="E1075" t="s">
        <v>29</v>
      </c>
      <c r="F1075" t="s">
        <v>30</v>
      </c>
      <c r="G1075" s="7">
        <v>230000</v>
      </c>
      <c r="H1075" s="7">
        <v>116290</v>
      </c>
      <c r="I1075" s="12">
        <f>H1075/G1075*100</f>
        <v>50.560869565217395</v>
      </c>
      <c r="J1075" s="12">
        <f t="shared" si="16"/>
        <v>0.78107354773317894</v>
      </c>
      <c r="K1075" s="7">
        <v>232585</v>
      </c>
      <c r="L1075" s="7">
        <v>41103</v>
      </c>
      <c r="M1075" s="7">
        <f>G1075-L1075</f>
        <v>188897</v>
      </c>
      <c r="N1075" s="7">
        <v>142897.015625</v>
      </c>
      <c r="O1075" s="22">
        <f>M1075/N1075</f>
        <v>1.3219100425142276</v>
      </c>
      <c r="P1075" s="27">
        <v>1612</v>
      </c>
      <c r="Q1075" s="32">
        <f>M1075/P1075</f>
        <v>117.18176178660049</v>
      </c>
      <c r="R1075" s="37" t="s">
        <v>2367</v>
      </c>
      <c r="S1075" s="42">
        <f>ABS(O2406-O1075)*100</f>
        <v>1.2477094375113795</v>
      </c>
      <c r="T1075" t="s">
        <v>43</v>
      </c>
      <c r="V1075" s="7">
        <v>36000</v>
      </c>
      <c r="W1075" t="s">
        <v>33</v>
      </c>
      <c r="X1075" s="17" t="s">
        <v>34</v>
      </c>
      <c r="Z1075" t="s">
        <v>2368</v>
      </c>
      <c r="AA1075">
        <v>401</v>
      </c>
      <c r="AB1075">
        <v>55</v>
      </c>
    </row>
    <row r="1076" spans="1:28" x14ac:dyDescent="0.25">
      <c r="A1076" t="s">
        <v>2369</v>
      </c>
      <c r="B1076" t="s">
        <v>2370</v>
      </c>
      <c r="C1076" s="17">
        <v>44099</v>
      </c>
      <c r="D1076" s="7">
        <v>250000</v>
      </c>
      <c r="E1076" t="s">
        <v>29</v>
      </c>
      <c r="F1076" t="s">
        <v>30</v>
      </c>
      <c r="G1076" s="7">
        <v>250000</v>
      </c>
      <c r="H1076" s="7">
        <v>104580</v>
      </c>
      <c r="I1076" s="12">
        <f>H1076/G1076*100</f>
        <v>41.832000000000001</v>
      </c>
      <c r="J1076" s="12">
        <f t="shared" si="16"/>
        <v>7.9477960174842153</v>
      </c>
      <c r="K1076" s="7">
        <v>209157</v>
      </c>
      <c r="L1076" s="7">
        <v>41154</v>
      </c>
      <c r="M1076" s="7">
        <f>G1076-L1076</f>
        <v>208846</v>
      </c>
      <c r="N1076" s="7">
        <v>125375.375</v>
      </c>
      <c r="O1076" s="22">
        <f>M1076/N1076</f>
        <v>1.6657657055861248</v>
      </c>
      <c r="P1076" s="27">
        <v>1564</v>
      </c>
      <c r="Q1076" s="32">
        <f>M1076/P1076</f>
        <v>133.53324808184144</v>
      </c>
      <c r="R1076" s="37" t="s">
        <v>2367</v>
      </c>
      <c r="S1076" s="42">
        <f>ABS(O2406-O1076)*100</f>
        <v>33.137856869678338</v>
      </c>
      <c r="T1076" t="s">
        <v>32</v>
      </c>
      <c r="V1076" s="7">
        <v>36000</v>
      </c>
      <c r="W1076" t="s">
        <v>33</v>
      </c>
      <c r="X1076" s="17" t="s">
        <v>34</v>
      </c>
      <c r="Z1076" t="s">
        <v>2368</v>
      </c>
      <c r="AA1076">
        <v>401</v>
      </c>
      <c r="AB1076">
        <v>55</v>
      </c>
    </row>
    <row r="1077" spans="1:28" x14ac:dyDescent="0.25">
      <c r="A1077" t="s">
        <v>2371</v>
      </c>
      <c r="B1077" t="s">
        <v>2372</v>
      </c>
      <c r="C1077" s="17">
        <v>44035</v>
      </c>
      <c r="D1077" s="7">
        <v>274500</v>
      </c>
      <c r="E1077" t="s">
        <v>29</v>
      </c>
      <c r="F1077" t="s">
        <v>30</v>
      </c>
      <c r="G1077" s="7">
        <v>274500</v>
      </c>
      <c r="H1077" s="7">
        <v>136110</v>
      </c>
      <c r="I1077" s="12">
        <f>H1077/G1077*100</f>
        <v>49.584699453551913</v>
      </c>
      <c r="J1077" s="12">
        <f t="shared" si="16"/>
        <v>0.19509656393230301</v>
      </c>
      <c r="K1077" s="7">
        <v>272222</v>
      </c>
      <c r="L1077" s="7">
        <v>51523</v>
      </c>
      <c r="M1077" s="7">
        <f>G1077-L1077</f>
        <v>222977</v>
      </c>
      <c r="N1077" s="7">
        <v>175157.9375</v>
      </c>
      <c r="O1077" s="22">
        <f>M1077/N1077</f>
        <v>1.2730053983422818</v>
      </c>
      <c r="P1077" s="27">
        <v>2237</v>
      </c>
      <c r="Q1077" s="32">
        <f>M1077/P1077</f>
        <v>99.67679928475637</v>
      </c>
      <c r="R1077" s="37" t="s">
        <v>2359</v>
      </c>
      <c r="S1077" s="42">
        <f>ABS(O2406-O1077)*100</f>
        <v>6.1381738547059639</v>
      </c>
      <c r="T1077" t="s">
        <v>32</v>
      </c>
      <c r="V1077" s="7">
        <v>46420</v>
      </c>
      <c r="W1077" t="s">
        <v>33</v>
      </c>
      <c r="X1077" s="17" t="s">
        <v>34</v>
      </c>
      <c r="Z1077" t="s">
        <v>2360</v>
      </c>
      <c r="AA1077">
        <v>401</v>
      </c>
      <c r="AB1077">
        <v>55</v>
      </c>
    </row>
    <row r="1078" spans="1:28" x14ac:dyDescent="0.25">
      <c r="A1078" t="s">
        <v>2373</v>
      </c>
      <c r="B1078" t="s">
        <v>2374</v>
      </c>
      <c r="C1078" s="17">
        <v>43920</v>
      </c>
      <c r="D1078" s="7">
        <v>265000</v>
      </c>
      <c r="E1078" t="s">
        <v>29</v>
      </c>
      <c r="F1078" t="s">
        <v>30</v>
      </c>
      <c r="G1078" s="7">
        <v>265000</v>
      </c>
      <c r="H1078" s="7">
        <v>118440</v>
      </c>
      <c r="I1078" s="12">
        <f>H1078/G1078*100</f>
        <v>44.694339622641508</v>
      </c>
      <c r="J1078" s="12">
        <f t="shared" si="16"/>
        <v>5.0854563948427085</v>
      </c>
      <c r="K1078" s="7">
        <v>236886</v>
      </c>
      <c r="L1078" s="7">
        <v>41103</v>
      </c>
      <c r="M1078" s="7">
        <f>G1078-L1078</f>
        <v>223897</v>
      </c>
      <c r="N1078" s="7">
        <v>146106.71875</v>
      </c>
      <c r="O1078" s="22">
        <f>M1078/N1078</f>
        <v>1.5324209722559388</v>
      </c>
      <c r="P1078" s="27">
        <v>1772</v>
      </c>
      <c r="Q1078" s="32">
        <f>M1078/P1078</f>
        <v>126.35270880361173</v>
      </c>
      <c r="R1078" s="37" t="s">
        <v>2367</v>
      </c>
      <c r="S1078" s="42">
        <f>ABS(O2406-O1078)*100</f>
        <v>19.803383536659737</v>
      </c>
      <c r="T1078" t="s">
        <v>32</v>
      </c>
      <c r="V1078" s="7">
        <v>36000</v>
      </c>
      <c r="W1078" t="s">
        <v>33</v>
      </c>
      <c r="X1078" s="17" t="s">
        <v>34</v>
      </c>
      <c r="Z1078" t="s">
        <v>2368</v>
      </c>
      <c r="AA1078">
        <v>401</v>
      </c>
      <c r="AB1078">
        <v>55</v>
      </c>
    </row>
    <row r="1079" spans="1:28" x14ac:dyDescent="0.25">
      <c r="A1079" t="s">
        <v>2375</v>
      </c>
      <c r="B1079" t="s">
        <v>2376</v>
      </c>
      <c r="C1079" s="17">
        <v>44078</v>
      </c>
      <c r="D1079" s="7">
        <v>275000</v>
      </c>
      <c r="E1079" t="s">
        <v>29</v>
      </c>
      <c r="F1079" t="s">
        <v>30</v>
      </c>
      <c r="G1079" s="7">
        <v>275000</v>
      </c>
      <c r="H1079" s="7">
        <v>121430</v>
      </c>
      <c r="I1079" s="12">
        <f>H1079/G1079*100</f>
        <v>44.156363636363636</v>
      </c>
      <c r="J1079" s="12">
        <f t="shared" si="16"/>
        <v>5.6234323811205797</v>
      </c>
      <c r="K1079" s="7">
        <v>242860</v>
      </c>
      <c r="L1079" s="7">
        <v>43208</v>
      </c>
      <c r="M1079" s="7">
        <f>G1079-L1079</f>
        <v>231792</v>
      </c>
      <c r="N1079" s="7">
        <v>148994.03125</v>
      </c>
      <c r="O1079" s="22">
        <f>M1079/N1079</f>
        <v>1.5557133266034777</v>
      </c>
      <c r="P1079" s="27">
        <v>1592</v>
      </c>
      <c r="Q1079" s="32">
        <f>M1079/P1079</f>
        <v>145.59798994974875</v>
      </c>
      <c r="R1079" s="37" t="s">
        <v>2367</v>
      </c>
      <c r="S1079" s="42">
        <f>ABS(O2406-O1079)*100</f>
        <v>22.132618971413631</v>
      </c>
      <c r="T1079" t="s">
        <v>43</v>
      </c>
      <c r="V1079" s="7">
        <v>36000</v>
      </c>
      <c r="W1079" t="s">
        <v>33</v>
      </c>
      <c r="X1079" s="17" t="s">
        <v>34</v>
      </c>
      <c r="Z1079" t="s">
        <v>2368</v>
      </c>
      <c r="AA1079">
        <v>401</v>
      </c>
      <c r="AB1079">
        <v>55</v>
      </c>
    </row>
    <row r="1080" spans="1:28" x14ac:dyDescent="0.25">
      <c r="A1080" t="s">
        <v>2377</v>
      </c>
      <c r="B1080" t="s">
        <v>2378</v>
      </c>
      <c r="C1080" s="17">
        <v>43781</v>
      </c>
      <c r="D1080" s="7">
        <v>222000</v>
      </c>
      <c r="E1080" t="s">
        <v>29</v>
      </c>
      <c r="F1080" t="s">
        <v>30</v>
      </c>
      <c r="G1080" s="7">
        <v>222000</v>
      </c>
      <c r="H1080" s="7">
        <v>101640</v>
      </c>
      <c r="I1080" s="12">
        <f>H1080/G1080*100</f>
        <v>45.783783783783782</v>
      </c>
      <c r="J1080" s="12">
        <f t="shared" si="16"/>
        <v>3.9960122337004336</v>
      </c>
      <c r="K1080" s="7">
        <v>203279</v>
      </c>
      <c r="L1080" s="7">
        <v>40728</v>
      </c>
      <c r="M1080" s="7">
        <f>G1080-L1080</f>
        <v>181272</v>
      </c>
      <c r="N1080" s="7">
        <v>121306.71875</v>
      </c>
      <c r="O1080" s="22">
        <f>M1080/N1080</f>
        <v>1.4943277822358871</v>
      </c>
      <c r="P1080" s="27">
        <v>1323</v>
      </c>
      <c r="Q1080" s="32">
        <f>M1080/P1080</f>
        <v>137.01587301587301</v>
      </c>
      <c r="R1080" s="37" t="s">
        <v>2367</v>
      </c>
      <c r="S1080" s="42">
        <f>ABS(O2406-O1080)*100</f>
        <v>15.994064534654573</v>
      </c>
      <c r="T1080" t="s">
        <v>43</v>
      </c>
      <c r="V1080" s="7">
        <v>36000</v>
      </c>
      <c r="W1080" t="s">
        <v>33</v>
      </c>
      <c r="X1080" s="17" t="s">
        <v>34</v>
      </c>
      <c r="Z1080" t="s">
        <v>2368</v>
      </c>
      <c r="AA1080">
        <v>401</v>
      </c>
      <c r="AB1080">
        <v>50</v>
      </c>
    </row>
    <row r="1081" spans="1:28" x14ac:dyDescent="0.25">
      <c r="A1081" t="s">
        <v>2379</v>
      </c>
      <c r="B1081" t="s">
        <v>2380</v>
      </c>
      <c r="C1081" s="17">
        <v>43662</v>
      </c>
      <c r="D1081" s="7">
        <v>150000</v>
      </c>
      <c r="E1081" t="s">
        <v>29</v>
      </c>
      <c r="F1081" t="s">
        <v>30</v>
      </c>
      <c r="G1081" s="7">
        <v>150000</v>
      </c>
      <c r="H1081" s="7">
        <v>93930</v>
      </c>
      <c r="I1081" s="12">
        <f>H1081/G1081*100</f>
        <v>62.62</v>
      </c>
      <c r="J1081" s="12">
        <f t="shared" si="16"/>
        <v>12.840203982515781</v>
      </c>
      <c r="K1081" s="7">
        <v>187863</v>
      </c>
      <c r="L1081" s="7">
        <v>41154</v>
      </c>
      <c r="M1081" s="7">
        <f>G1081-L1081</f>
        <v>108846</v>
      </c>
      <c r="N1081" s="7">
        <v>109484.328125</v>
      </c>
      <c r="O1081" s="22">
        <f>M1081/N1081</f>
        <v>0.99416968495919156</v>
      </c>
      <c r="P1081" s="27">
        <v>1323</v>
      </c>
      <c r="Q1081" s="32">
        <f>M1081/P1081</f>
        <v>82.27210884353741</v>
      </c>
      <c r="R1081" s="37" t="s">
        <v>2367</v>
      </c>
      <c r="S1081" s="42">
        <f>ABS(O2406-O1081)*100</f>
        <v>34.021745193014986</v>
      </c>
      <c r="T1081" t="s">
        <v>43</v>
      </c>
      <c r="V1081" s="7">
        <v>36000</v>
      </c>
      <c r="W1081" t="s">
        <v>33</v>
      </c>
      <c r="X1081" s="17" t="s">
        <v>34</v>
      </c>
      <c r="Z1081" t="s">
        <v>2368</v>
      </c>
      <c r="AA1081">
        <v>401</v>
      </c>
      <c r="AB1081">
        <v>50</v>
      </c>
    </row>
    <row r="1082" spans="1:28" x14ac:dyDescent="0.25">
      <c r="A1082" t="s">
        <v>2381</v>
      </c>
      <c r="B1082" t="s">
        <v>2382</v>
      </c>
      <c r="C1082" s="17">
        <v>44043</v>
      </c>
      <c r="D1082" s="7">
        <v>223000</v>
      </c>
      <c r="E1082" t="s">
        <v>29</v>
      </c>
      <c r="F1082" t="s">
        <v>30</v>
      </c>
      <c r="G1082" s="7">
        <v>223000</v>
      </c>
      <c r="H1082" s="7">
        <v>118430</v>
      </c>
      <c r="I1082" s="12">
        <f>H1082/G1082*100</f>
        <v>53.107623318385656</v>
      </c>
      <c r="J1082" s="12">
        <f t="shared" si="16"/>
        <v>3.3278273009014399</v>
      </c>
      <c r="K1082" s="7">
        <v>236868</v>
      </c>
      <c r="L1082" s="7">
        <v>46353</v>
      </c>
      <c r="M1082" s="7">
        <f>G1082-L1082</f>
        <v>176647</v>
      </c>
      <c r="N1082" s="7">
        <v>142175.375</v>
      </c>
      <c r="O1082" s="22">
        <f>M1082/N1082</f>
        <v>1.2424584777778853</v>
      </c>
      <c r="P1082" s="27">
        <v>1792</v>
      </c>
      <c r="Q1082" s="32">
        <f>M1082/P1082</f>
        <v>98.575334821428569</v>
      </c>
      <c r="R1082" s="37" t="s">
        <v>2367</v>
      </c>
      <c r="S1082" s="42">
        <f>ABS(O2406-O1082)*100</f>
        <v>9.1928659111456099</v>
      </c>
      <c r="T1082" t="s">
        <v>32</v>
      </c>
      <c r="V1082" s="7">
        <v>36000</v>
      </c>
      <c r="W1082" t="s">
        <v>33</v>
      </c>
      <c r="X1082" s="17" t="s">
        <v>34</v>
      </c>
      <c r="Z1082" t="s">
        <v>2368</v>
      </c>
      <c r="AA1082">
        <v>401</v>
      </c>
      <c r="AB1082">
        <v>55</v>
      </c>
    </row>
    <row r="1083" spans="1:28" x14ac:dyDescent="0.25">
      <c r="A1083" t="s">
        <v>2383</v>
      </c>
      <c r="B1083" t="s">
        <v>2384</v>
      </c>
      <c r="C1083" s="17">
        <v>43756</v>
      </c>
      <c r="D1083" s="7">
        <v>207500</v>
      </c>
      <c r="E1083" t="s">
        <v>29</v>
      </c>
      <c r="F1083" t="s">
        <v>30</v>
      </c>
      <c r="G1083" s="7">
        <v>207500</v>
      </c>
      <c r="H1083" s="7">
        <v>120560</v>
      </c>
      <c r="I1083" s="12">
        <f>H1083/G1083*100</f>
        <v>58.101204819277108</v>
      </c>
      <c r="J1083" s="12">
        <f t="shared" si="16"/>
        <v>8.3214088017928916</v>
      </c>
      <c r="K1083" s="7">
        <v>241114</v>
      </c>
      <c r="L1083" s="7">
        <v>41103</v>
      </c>
      <c r="M1083" s="7">
        <f>G1083-L1083</f>
        <v>166397</v>
      </c>
      <c r="N1083" s="7">
        <v>149261.9375</v>
      </c>
      <c r="O1083" s="22">
        <f>M1083/N1083</f>
        <v>1.1147986069790901</v>
      </c>
      <c r="P1083" s="27">
        <v>1612</v>
      </c>
      <c r="Q1083" s="32">
        <f>M1083/P1083</f>
        <v>103.22394540942928</v>
      </c>
      <c r="R1083" s="37" t="s">
        <v>2367</v>
      </c>
      <c r="S1083" s="42">
        <f>ABS(O2406-O1083)*100</f>
        <v>21.958852991025136</v>
      </c>
      <c r="T1083" t="s">
        <v>43</v>
      </c>
      <c r="V1083" s="7">
        <v>36000</v>
      </c>
      <c r="W1083" t="s">
        <v>33</v>
      </c>
      <c r="X1083" s="17" t="s">
        <v>34</v>
      </c>
      <c r="Z1083" t="s">
        <v>2368</v>
      </c>
      <c r="AA1083">
        <v>401</v>
      </c>
      <c r="AB1083">
        <v>55</v>
      </c>
    </row>
    <row r="1084" spans="1:28" x14ac:dyDescent="0.25">
      <c r="A1084" t="s">
        <v>2385</v>
      </c>
      <c r="B1084" t="s">
        <v>2386</v>
      </c>
      <c r="C1084" s="17">
        <v>43944</v>
      </c>
      <c r="D1084" s="7">
        <v>225000</v>
      </c>
      <c r="E1084" t="s">
        <v>29</v>
      </c>
      <c r="F1084" t="s">
        <v>30</v>
      </c>
      <c r="G1084" s="7">
        <v>225000</v>
      </c>
      <c r="H1084" s="7">
        <v>116440</v>
      </c>
      <c r="I1084" s="12">
        <f>H1084/G1084*100</f>
        <v>51.751111111111115</v>
      </c>
      <c r="J1084" s="12">
        <f t="shared" si="16"/>
        <v>1.9713150936268988</v>
      </c>
      <c r="K1084" s="7">
        <v>232884</v>
      </c>
      <c r="L1084" s="7">
        <v>41154</v>
      </c>
      <c r="M1084" s="7">
        <f>G1084-L1084</f>
        <v>183846</v>
      </c>
      <c r="N1084" s="7">
        <v>143082.09375</v>
      </c>
      <c r="O1084" s="22">
        <f>M1084/N1084</f>
        <v>1.2848987261901876</v>
      </c>
      <c r="P1084" s="27">
        <v>1792</v>
      </c>
      <c r="Q1084" s="32">
        <f>M1084/P1084</f>
        <v>102.59263392857143</v>
      </c>
      <c r="R1084" s="37" t="s">
        <v>2367</v>
      </c>
      <c r="S1084" s="42">
        <f>ABS(O2406-O1084)*100</f>
        <v>4.9488410699153773</v>
      </c>
      <c r="T1084" t="s">
        <v>32</v>
      </c>
      <c r="V1084" s="7">
        <v>36000</v>
      </c>
      <c r="W1084" t="s">
        <v>33</v>
      </c>
      <c r="X1084" s="17" t="s">
        <v>34</v>
      </c>
      <c r="Z1084" t="s">
        <v>2368</v>
      </c>
      <c r="AA1084">
        <v>401</v>
      </c>
      <c r="AB1084">
        <v>55</v>
      </c>
    </row>
    <row r="1085" spans="1:28" x14ac:dyDescent="0.25">
      <c r="A1085" t="s">
        <v>2387</v>
      </c>
      <c r="B1085" t="s">
        <v>2388</v>
      </c>
      <c r="C1085" s="17">
        <v>43693</v>
      </c>
      <c r="D1085" s="7">
        <v>210000</v>
      </c>
      <c r="E1085" t="s">
        <v>29</v>
      </c>
      <c r="F1085" t="s">
        <v>30</v>
      </c>
      <c r="G1085" s="7">
        <v>210000</v>
      </c>
      <c r="H1085" s="7">
        <v>119540</v>
      </c>
      <c r="I1085" s="12">
        <f>H1085/G1085*100</f>
        <v>56.923809523809524</v>
      </c>
      <c r="J1085" s="12">
        <f t="shared" si="16"/>
        <v>7.1440135063253081</v>
      </c>
      <c r="K1085" s="7">
        <v>239087</v>
      </c>
      <c r="L1085" s="7">
        <v>42894</v>
      </c>
      <c r="M1085" s="7">
        <f>G1085-L1085</f>
        <v>167106</v>
      </c>
      <c r="N1085" s="7">
        <v>146412.6875</v>
      </c>
      <c r="O1085" s="22">
        <f>M1085/N1085</f>
        <v>1.1413355143829322</v>
      </c>
      <c r="P1085" s="27">
        <v>1377</v>
      </c>
      <c r="Q1085" s="32">
        <f>M1085/P1085</f>
        <v>121.35511982570806</v>
      </c>
      <c r="R1085" s="37" t="s">
        <v>2367</v>
      </c>
      <c r="S1085" s="42">
        <f>ABS(O2406-O1085)*100</f>
        <v>19.305162250640919</v>
      </c>
      <c r="T1085" t="s">
        <v>43</v>
      </c>
      <c r="V1085" s="7">
        <v>36000</v>
      </c>
      <c r="W1085" t="s">
        <v>33</v>
      </c>
      <c r="X1085" s="17" t="s">
        <v>34</v>
      </c>
      <c r="Z1085" t="s">
        <v>2368</v>
      </c>
      <c r="AA1085">
        <v>401</v>
      </c>
      <c r="AB1085">
        <v>58</v>
      </c>
    </row>
    <row r="1086" spans="1:28" x14ac:dyDescent="0.25">
      <c r="A1086" t="s">
        <v>2389</v>
      </c>
      <c r="B1086" t="s">
        <v>2390</v>
      </c>
      <c r="C1086" s="17">
        <v>44193</v>
      </c>
      <c r="D1086" s="7">
        <v>239900</v>
      </c>
      <c r="E1086" t="s">
        <v>29</v>
      </c>
      <c r="F1086" t="s">
        <v>30</v>
      </c>
      <c r="G1086" s="7">
        <v>239900</v>
      </c>
      <c r="H1086" s="7">
        <v>113720</v>
      </c>
      <c r="I1086" s="12">
        <f>H1086/G1086*100</f>
        <v>47.40308461859108</v>
      </c>
      <c r="J1086" s="12">
        <f t="shared" si="16"/>
        <v>2.3767113988931357</v>
      </c>
      <c r="K1086" s="7">
        <v>227447</v>
      </c>
      <c r="L1086" s="7">
        <v>46124</v>
      </c>
      <c r="M1086" s="7">
        <f>G1086-L1086</f>
        <v>193776</v>
      </c>
      <c r="N1086" s="7">
        <v>135315.671875</v>
      </c>
      <c r="O1086" s="22">
        <f>M1086/N1086</f>
        <v>1.4320292491988929</v>
      </c>
      <c r="P1086" s="27">
        <v>1564</v>
      </c>
      <c r="Q1086" s="32">
        <f>M1086/P1086</f>
        <v>123.89769820971867</v>
      </c>
      <c r="R1086" s="37" t="s">
        <v>2367</v>
      </c>
      <c r="S1086" s="42">
        <f>ABS(O2406-O1086)*100</f>
        <v>9.7642112309551443</v>
      </c>
      <c r="T1086" t="s">
        <v>32</v>
      </c>
      <c r="V1086" s="7">
        <v>36000</v>
      </c>
      <c r="W1086" t="s">
        <v>33</v>
      </c>
      <c r="X1086" s="17" t="s">
        <v>34</v>
      </c>
      <c r="Z1086" t="s">
        <v>2368</v>
      </c>
      <c r="AA1086">
        <v>401</v>
      </c>
      <c r="AB1086">
        <v>58</v>
      </c>
    </row>
    <row r="1087" spans="1:28" x14ac:dyDescent="0.25">
      <c r="A1087" t="s">
        <v>2391</v>
      </c>
      <c r="B1087" t="s">
        <v>2392</v>
      </c>
      <c r="C1087" s="17">
        <v>43945</v>
      </c>
      <c r="D1087" s="7">
        <v>254000</v>
      </c>
      <c r="E1087" t="s">
        <v>29</v>
      </c>
      <c r="F1087" t="s">
        <v>30</v>
      </c>
      <c r="G1087" s="7">
        <v>254000</v>
      </c>
      <c r="H1087" s="7">
        <v>138030</v>
      </c>
      <c r="I1087" s="12">
        <f>H1087/G1087*100</f>
        <v>54.34251968503937</v>
      </c>
      <c r="J1087" s="12">
        <f t="shared" si="16"/>
        <v>4.5627236675551543</v>
      </c>
      <c r="K1087" s="7">
        <v>276053</v>
      </c>
      <c r="L1087" s="7">
        <v>41205</v>
      </c>
      <c r="M1087" s="7">
        <f>G1087-L1087</f>
        <v>212795</v>
      </c>
      <c r="N1087" s="7">
        <v>175259.703125</v>
      </c>
      <c r="O1087" s="22">
        <f>M1087/N1087</f>
        <v>1.2141695792342453</v>
      </c>
      <c r="P1087" s="27">
        <v>2108</v>
      </c>
      <c r="Q1087" s="32">
        <f>M1087/P1087</f>
        <v>100.94639468690703</v>
      </c>
      <c r="R1087" s="37" t="s">
        <v>2367</v>
      </c>
      <c r="S1087" s="42">
        <f>ABS(O2406-O1087)*100</f>
        <v>12.021755765509612</v>
      </c>
      <c r="T1087" t="s">
        <v>32</v>
      </c>
      <c r="V1087" s="7">
        <v>36000</v>
      </c>
      <c r="W1087" t="s">
        <v>33</v>
      </c>
      <c r="X1087" s="17" t="s">
        <v>34</v>
      </c>
      <c r="Z1087" t="s">
        <v>2368</v>
      </c>
      <c r="AA1087">
        <v>401</v>
      </c>
      <c r="AB1087">
        <v>58</v>
      </c>
    </row>
    <row r="1088" spans="1:28" x14ac:dyDescent="0.25">
      <c r="A1088" t="s">
        <v>2393</v>
      </c>
      <c r="B1088" t="s">
        <v>2394</v>
      </c>
      <c r="C1088" s="17">
        <v>43703</v>
      </c>
      <c r="D1088" s="7">
        <v>233900</v>
      </c>
      <c r="E1088" t="s">
        <v>29</v>
      </c>
      <c r="F1088" t="s">
        <v>30</v>
      </c>
      <c r="G1088" s="7">
        <v>233900</v>
      </c>
      <c r="H1088" s="7">
        <v>119970</v>
      </c>
      <c r="I1088" s="12">
        <f>H1088/G1088*100</f>
        <v>51.291150064129972</v>
      </c>
      <c r="J1088" s="12">
        <f t="shared" si="16"/>
        <v>1.5113540466457565</v>
      </c>
      <c r="K1088" s="7">
        <v>239944</v>
      </c>
      <c r="L1088" s="7">
        <v>45610</v>
      </c>
      <c r="M1088" s="7">
        <f>G1088-L1088</f>
        <v>188290</v>
      </c>
      <c r="N1088" s="7">
        <v>145025.375</v>
      </c>
      <c r="O1088" s="22">
        <f>M1088/N1088</f>
        <v>1.2983245173473952</v>
      </c>
      <c r="P1088" s="27">
        <v>1592</v>
      </c>
      <c r="Q1088" s="32">
        <f>M1088/P1088</f>
        <v>118.27261306532664</v>
      </c>
      <c r="R1088" s="37" t="s">
        <v>2367</v>
      </c>
      <c r="S1088" s="42">
        <f>ABS(O2406-O1088)*100</f>
        <v>3.6062619541946228</v>
      </c>
      <c r="T1088" t="s">
        <v>43</v>
      </c>
      <c r="V1088" s="7">
        <v>36000</v>
      </c>
      <c r="W1088" t="s">
        <v>33</v>
      </c>
      <c r="X1088" s="17" t="s">
        <v>34</v>
      </c>
      <c r="Z1088" t="s">
        <v>2368</v>
      </c>
      <c r="AA1088">
        <v>401</v>
      </c>
      <c r="AB1088">
        <v>55</v>
      </c>
    </row>
    <row r="1089" spans="1:28" x14ac:dyDescent="0.25">
      <c r="A1089" t="s">
        <v>2395</v>
      </c>
      <c r="B1089" t="s">
        <v>2396</v>
      </c>
      <c r="C1089" s="17">
        <v>44215</v>
      </c>
      <c r="D1089" s="7">
        <v>265000</v>
      </c>
      <c r="E1089" t="s">
        <v>29</v>
      </c>
      <c r="F1089" t="s">
        <v>30</v>
      </c>
      <c r="G1089" s="7">
        <v>265000</v>
      </c>
      <c r="H1089" s="7">
        <v>117740</v>
      </c>
      <c r="I1089" s="12">
        <f>H1089/G1089*100</f>
        <v>44.430188679245283</v>
      </c>
      <c r="J1089" s="12">
        <f t="shared" si="16"/>
        <v>5.3496073382389326</v>
      </c>
      <c r="K1089" s="7">
        <v>235488</v>
      </c>
      <c r="L1089" s="7">
        <v>41154</v>
      </c>
      <c r="M1089" s="7">
        <f>G1089-L1089</f>
        <v>223846</v>
      </c>
      <c r="N1089" s="7">
        <v>145025.375</v>
      </c>
      <c r="O1089" s="22">
        <f>M1089/N1089</f>
        <v>1.5434954055454089</v>
      </c>
      <c r="P1089" s="27">
        <v>1592</v>
      </c>
      <c r="Q1089" s="32">
        <f>M1089/P1089</f>
        <v>140.606783919598</v>
      </c>
      <c r="R1089" s="37" t="s">
        <v>2367</v>
      </c>
      <c r="S1089" s="42">
        <f>ABS(O2406-O1089)*100</f>
        <v>20.910826865606747</v>
      </c>
      <c r="T1089" t="s">
        <v>43</v>
      </c>
      <c r="V1089" s="7">
        <v>36000</v>
      </c>
      <c r="W1089" t="s">
        <v>33</v>
      </c>
      <c r="X1089" s="17" t="s">
        <v>34</v>
      </c>
      <c r="Z1089" t="s">
        <v>2368</v>
      </c>
      <c r="AA1089">
        <v>401</v>
      </c>
      <c r="AB1089">
        <v>55</v>
      </c>
    </row>
    <row r="1090" spans="1:28" x14ac:dyDescent="0.25">
      <c r="A1090" t="s">
        <v>2397</v>
      </c>
      <c r="B1090" t="s">
        <v>2398</v>
      </c>
      <c r="C1090" s="17">
        <v>43696</v>
      </c>
      <c r="D1090" s="7">
        <v>224900</v>
      </c>
      <c r="E1090" t="s">
        <v>29</v>
      </c>
      <c r="F1090" t="s">
        <v>30</v>
      </c>
      <c r="G1090" s="7">
        <v>224900</v>
      </c>
      <c r="H1090" s="7">
        <v>115700</v>
      </c>
      <c r="I1090" s="12">
        <f>H1090/G1090*100</f>
        <v>51.445086705202314</v>
      </c>
      <c r="J1090" s="12">
        <f t="shared" si="16"/>
        <v>1.6652906877180982</v>
      </c>
      <c r="K1090" s="7">
        <v>231405</v>
      </c>
      <c r="L1090" s="7">
        <v>41154</v>
      </c>
      <c r="M1090" s="7">
        <f>G1090-L1090</f>
        <v>183746</v>
      </c>
      <c r="N1090" s="7">
        <v>141978.359375</v>
      </c>
      <c r="O1090" s="22">
        <f>M1090/N1090</f>
        <v>1.294183147409679</v>
      </c>
      <c r="P1090" s="27">
        <v>1592</v>
      </c>
      <c r="Q1090" s="32">
        <f>M1090/P1090</f>
        <v>115.41834170854271</v>
      </c>
      <c r="R1090" s="37" t="s">
        <v>2367</v>
      </c>
      <c r="S1090" s="42">
        <f>ABS(O2406-O1090)*100</f>
        <v>4.0203989479662416</v>
      </c>
      <c r="T1090" t="s">
        <v>43</v>
      </c>
      <c r="V1090" s="7">
        <v>36000</v>
      </c>
      <c r="W1090" t="s">
        <v>33</v>
      </c>
      <c r="X1090" s="17" t="s">
        <v>34</v>
      </c>
      <c r="Z1090" t="s">
        <v>2368</v>
      </c>
      <c r="AA1090">
        <v>401</v>
      </c>
      <c r="AB1090">
        <v>55</v>
      </c>
    </row>
    <row r="1091" spans="1:28" x14ac:dyDescent="0.25">
      <c r="A1091" t="s">
        <v>2399</v>
      </c>
      <c r="B1091" t="s">
        <v>2400</v>
      </c>
      <c r="C1091" s="17">
        <v>43790</v>
      </c>
      <c r="D1091" s="7">
        <v>240000</v>
      </c>
      <c r="E1091" t="s">
        <v>29</v>
      </c>
      <c r="F1091" t="s">
        <v>30</v>
      </c>
      <c r="G1091" s="7">
        <v>240000</v>
      </c>
      <c r="H1091" s="7">
        <v>117550</v>
      </c>
      <c r="I1091" s="12">
        <f>H1091/G1091*100</f>
        <v>48.979166666666671</v>
      </c>
      <c r="J1091" s="12">
        <f t="shared" ref="J1091:J1154" si="17">+ABS(I1091-$I$2411)</f>
        <v>0.8006293508175446</v>
      </c>
      <c r="K1091" s="7">
        <v>235101</v>
      </c>
      <c r="L1091" s="7">
        <v>42597</v>
      </c>
      <c r="M1091" s="7">
        <f>G1091-L1091</f>
        <v>197403</v>
      </c>
      <c r="N1091" s="7">
        <v>143659.703125</v>
      </c>
      <c r="O1091" s="22">
        <f>M1091/N1091</f>
        <v>1.3741014056547043</v>
      </c>
      <c r="P1091" s="27">
        <v>1948</v>
      </c>
      <c r="Q1091" s="32">
        <f>M1091/P1091</f>
        <v>101.33624229979466</v>
      </c>
      <c r="R1091" s="37" t="s">
        <v>2367</v>
      </c>
      <c r="S1091" s="42">
        <f>ABS(O2406-O1091)*100</f>
        <v>3.9714268765362881</v>
      </c>
      <c r="T1091" t="s">
        <v>32</v>
      </c>
      <c r="V1091" s="7">
        <v>36000</v>
      </c>
      <c r="W1091" t="s">
        <v>33</v>
      </c>
      <c r="X1091" s="17" t="s">
        <v>34</v>
      </c>
      <c r="Z1091" t="s">
        <v>2368</v>
      </c>
      <c r="AA1091">
        <v>401</v>
      </c>
      <c r="AB1091">
        <v>52</v>
      </c>
    </row>
    <row r="1092" spans="1:28" x14ac:dyDescent="0.25">
      <c r="A1092" t="s">
        <v>2401</v>
      </c>
      <c r="B1092" t="s">
        <v>2402</v>
      </c>
      <c r="C1092" s="17">
        <v>43560</v>
      </c>
      <c r="D1092" s="7">
        <v>245900</v>
      </c>
      <c r="E1092" t="s">
        <v>29</v>
      </c>
      <c r="F1092" t="s">
        <v>30</v>
      </c>
      <c r="G1092" s="7">
        <v>245900</v>
      </c>
      <c r="H1092" s="7">
        <v>127110</v>
      </c>
      <c r="I1092" s="12">
        <f>H1092/G1092*100</f>
        <v>51.691744611630739</v>
      </c>
      <c r="J1092" s="12">
        <f t="shared" si="17"/>
        <v>1.9119485941465229</v>
      </c>
      <c r="K1092" s="7">
        <v>254216</v>
      </c>
      <c r="L1092" s="7">
        <v>45233</v>
      </c>
      <c r="M1092" s="7">
        <f>G1092-L1092</f>
        <v>200667</v>
      </c>
      <c r="N1092" s="7">
        <v>172713.21875</v>
      </c>
      <c r="O1092" s="22">
        <f>M1092/N1092</f>
        <v>1.1618508499367539</v>
      </c>
      <c r="P1092" s="27">
        <v>2490</v>
      </c>
      <c r="Q1092" s="32">
        <f>M1092/P1092</f>
        <v>80.589156626506025</v>
      </c>
      <c r="R1092" s="37" t="s">
        <v>2403</v>
      </c>
      <c r="S1092" s="42">
        <f>ABS(O2406-O1092)*100</f>
        <v>17.253628695258747</v>
      </c>
      <c r="T1092" t="s">
        <v>236</v>
      </c>
      <c r="V1092" s="7">
        <v>39325</v>
      </c>
      <c r="W1092" t="s">
        <v>33</v>
      </c>
      <c r="X1092" s="17" t="s">
        <v>34</v>
      </c>
      <c r="Z1092" t="s">
        <v>2404</v>
      </c>
      <c r="AA1092">
        <v>401</v>
      </c>
      <c r="AB1092">
        <v>52</v>
      </c>
    </row>
    <row r="1093" spans="1:28" x14ac:dyDescent="0.25">
      <c r="A1093" t="s">
        <v>2405</v>
      </c>
      <c r="B1093" t="s">
        <v>2406</v>
      </c>
      <c r="C1093" s="17">
        <v>44232</v>
      </c>
      <c r="D1093" s="7">
        <v>270000</v>
      </c>
      <c r="E1093" t="s">
        <v>29</v>
      </c>
      <c r="F1093" t="s">
        <v>30</v>
      </c>
      <c r="G1093" s="7">
        <v>270000</v>
      </c>
      <c r="H1093" s="7">
        <v>119870</v>
      </c>
      <c r="I1093" s="12">
        <f>H1093/G1093*100</f>
        <v>44.396296296296292</v>
      </c>
      <c r="J1093" s="12">
        <f t="shared" si="17"/>
        <v>5.3834997211879241</v>
      </c>
      <c r="K1093" s="7">
        <v>239736</v>
      </c>
      <c r="L1093" s="7">
        <v>44850</v>
      </c>
      <c r="M1093" s="7">
        <f>G1093-L1093</f>
        <v>225150</v>
      </c>
      <c r="N1093" s="7">
        <v>196854.546875</v>
      </c>
      <c r="O1093" s="22">
        <f>M1093/N1093</f>
        <v>1.1437378692754667</v>
      </c>
      <c r="P1093" s="27">
        <v>1702</v>
      </c>
      <c r="Q1093" s="32">
        <f>M1093/P1093</f>
        <v>132.2855464159812</v>
      </c>
      <c r="R1093" s="37" t="s">
        <v>2407</v>
      </c>
      <c r="S1093" s="42">
        <f>ABS(O2406-O1093)*100</f>
        <v>19.064926761387468</v>
      </c>
      <c r="T1093" t="s">
        <v>32</v>
      </c>
      <c r="V1093" s="7">
        <v>44850</v>
      </c>
      <c r="W1093" t="s">
        <v>33</v>
      </c>
      <c r="X1093" s="17" t="s">
        <v>34</v>
      </c>
      <c r="Z1093" t="s">
        <v>2408</v>
      </c>
      <c r="AA1093">
        <v>407</v>
      </c>
      <c r="AB1093">
        <v>71</v>
      </c>
    </row>
    <row r="1094" spans="1:28" x14ac:dyDescent="0.25">
      <c r="A1094" t="s">
        <v>2409</v>
      </c>
      <c r="B1094" t="s">
        <v>2410</v>
      </c>
      <c r="C1094" s="17">
        <v>43578</v>
      </c>
      <c r="D1094" s="7">
        <v>287500</v>
      </c>
      <c r="E1094" t="s">
        <v>29</v>
      </c>
      <c r="F1094" t="s">
        <v>30</v>
      </c>
      <c r="G1094" s="7">
        <v>287500</v>
      </c>
      <c r="H1094" s="7">
        <v>142610</v>
      </c>
      <c r="I1094" s="12">
        <f>H1094/G1094*100</f>
        <v>49.603478260869565</v>
      </c>
      <c r="J1094" s="12">
        <f t="shared" si="17"/>
        <v>0.17631775661465099</v>
      </c>
      <c r="K1094" s="7">
        <v>285220</v>
      </c>
      <c r="L1094" s="7">
        <v>54916</v>
      </c>
      <c r="M1094" s="7">
        <f>G1094-L1094</f>
        <v>232584</v>
      </c>
      <c r="N1094" s="7">
        <v>184243.203125</v>
      </c>
      <c r="O1094" s="22">
        <f>M1094/N1094</f>
        <v>1.2623749264834652</v>
      </c>
      <c r="P1094" s="27">
        <v>1366</v>
      </c>
      <c r="Q1094" s="32">
        <f>M1094/P1094</f>
        <v>170.26647144948757</v>
      </c>
      <c r="R1094" s="37" t="s">
        <v>2411</v>
      </c>
      <c r="S1094" s="42">
        <f>ABS(O2406-O1094)*100</f>
        <v>7.2012210405876242</v>
      </c>
      <c r="T1094" t="s">
        <v>43</v>
      </c>
      <c r="V1094" s="7">
        <v>53820</v>
      </c>
      <c r="W1094" t="s">
        <v>33</v>
      </c>
      <c r="X1094" s="17" t="s">
        <v>34</v>
      </c>
      <c r="Z1094" t="s">
        <v>2408</v>
      </c>
      <c r="AA1094">
        <v>407</v>
      </c>
      <c r="AB1094">
        <v>71</v>
      </c>
    </row>
    <row r="1095" spans="1:28" x14ac:dyDescent="0.25">
      <c r="A1095" t="s">
        <v>2412</v>
      </c>
      <c r="B1095" t="s">
        <v>2413</v>
      </c>
      <c r="C1095" s="17">
        <v>43810</v>
      </c>
      <c r="D1095" s="7">
        <v>287000</v>
      </c>
      <c r="E1095" t="s">
        <v>29</v>
      </c>
      <c r="F1095" t="s">
        <v>30</v>
      </c>
      <c r="G1095" s="7">
        <v>287000</v>
      </c>
      <c r="H1095" s="7">
        <v>155060</v>
      </c>
      <c r="I1095" s="12">
        <f>H1095/G1095*100</f>
        <v>54.027874564459935</v>
      </c>
      <c r="J1095" s="12">
        <f t="shared" si="17"/>
        <v>4.2480785469757194</v>
      </c>
      <c r="K1095" s="7">
        <v>310121</v>
      </c>
      <c r="L1095" s="7">
        <v>54916</v>
      </c>
      <c r="M1095" s="7">
        <f>G1095-L1095</f>
        <v>232084</v>
      </c>
      <c r="N1095" s="7">
        <v>204164</v>
      </c>
      <c r="O1095" s="22">
        <f>M1095/N1095</f>
        <v>1.1367528065672694</v>
      </c>
      <c r="P1095" s="27">
        <v>1579</v>
      </c>
      <c r="Q1095" s="32">
        <f>M1095/P1095</f>
        <v>146.98163394553515</v>
      </c>
      <c r="R1095" s="37" t="s">
        <v>2411</v>
      </c>
      <c r="S1095" s="42">
        <f>ABS(O2406-O1095)*100</f>
        <v>19.7634330322072</v>
      </c>
      <c r="T1095" t="s">
        <v>43</v>
      </c>
      <c r="V1095" s="7">
        <v>53820</v>
      </c>
      <c r="W1095" t="s">
        <v>33</v>
      </c>
      <c r="X1095" s="17" t="s">
        <v>34</v>
      </c>
      <c r="Z1095" t="s">
        <v>2408</v>
      </c>
      <c r="AA1095">
        <v>407</v>
      </c>
      <c r="AB1095">
        <v>71</v>
      </c>
    </row>
    <row r="1096" spans="1:28" x14ac:dyDescent="0.25">
      <c r="A1096" t="s">
        <v>2414</v>
      </c>
      <c r="B1096" t="s">
        <v>2415</v>
      </c>
      <c r="C1096" s="17">
        <v>44179</v>
      </c>
      <c r="D1096" s="7">
        <v>265000</v>
      </c>
      <c r="E1096" t="s">
        <v>29</v>
      </c>
      <c r="F1096" t="s">
        <v>30</v>
      </c>
      <c r="G1096" s="7">
        <v>265000</v>
      </c>
      <c r="H1096" s="7">
        <v>91580</v>
      </c>
      <c r="I1096" s="12">
        <f>H1096/G1096*100</f>
        <v>34.558490566037733</v>
      </c>
      <c r="J1096" s="12">
        <f t="shared" si="17"/>
        <v>15.221305451446483</v>
      </c>
      <c r="K1096" s="7">
        <v>183161</v>
      </c>
      <c r="L1096" s="7">
        <v>44941</v>
      </c>
      <c r="M1096" s="7">
        <f>G1096-L1096</f>
        <v>220059</v>
      </c>
      <c r="N1096" s="7">
        <v>93391.890625</v>
      </c>
      <c r="O1096" s="22">
        <f>M1096/N1096</f>
        <v>2.3562966605271036</v>
      </c>
      <c r="P1096" s="27">
        <v>1538</v>
      </c>
      <c r="Q1096" s="32">
        <f>M1096/P1096</f>
        <v>143.08127438231469</v>
      </c>
      <c r="R1096" s="37" t="s">
        <v>2416</v>
      </c>
      <c r="S1096" s="42">
        <f>ABS(O2406-O1096)*100</f>
        <v>102.19095236377622</v>
      </c>
      <c r="T1096" t="s">
        <v>147</v>
      </c>
      <c r="V1096" s="7">
        <v>39270</v>
      </c>
      <c r="W1096" t="s">
        <v>33</v>
      </c>
      <c r="X1096" s="17" t="s">
        <v>34</v>
      </c>
      <c r="Z1096" t="s">
        <v>2417</v>
      </c>
      <c r="AA1096">
        <v>401</v>
      </c>
      <c r="AB1096">
        <v>45</v>
      </c>
    </row>
    <row r="1097" spans="1:28" x14ac:dyDescent="0.25">
      <c r="A1097" t="s">
        <v>2418</v>
      </c>
      <c r="B1097" t="s">
        <v>2419</v>
      </c>
      <c r="C1097" s="17">
        <v>43642</v>
      </c>
      <c r="D1097" s="7">
        <v>324500</v>
      </c>
      <c r="E1097" t="s">
        <v>29</v>
      </c>
      <c r="F1097" t="s">
        <v>30</v>
      </c>
      <c r="G1097" s="7">
        <v>324500</v>
      </c>
      <c r="H1097" s="7">
        <v>185870</v>
      </c>
      <c r="I1097" s="12">
        <f>H1097/G1097*100</f>
        <v>57.278890600924505</v>
      </c>
      <c r="J1097" s="12">
        <f t="shared" si="17"/>
        <v>7.4990945834402893</v>
      </c>
      <c r="K1097" s="7">
        <v>371730</v>
      </c>
      <c r="L1097" s="7">
        <v>40500</v>
      </c>
      <c r="M1097" s="7">
        <f>G1097-L1097</f>
        <v>284000</v>
      </c>
      <c r="N1097" s="7">
        <v>223804.046875</v>
      </c>
      <c r="O1097" s="22">
        <f>M1097/N1097</f>
        <v>1.268967223629432</v>
      </c>
      <c r="P1097" s="27">
        <v>2591</v>
      </c>
      <c r="Q1097" s="32">
        <f>M1097/P1097</f>
        <v>109.61018911617137</v>
      </c>
      <c r="R1097" s="37" t="s">
        <v>2416</v>
      </c>
      <c r="S1097" s="42">
        <f>ABS(O2406-O1097)*100</f>
        <v>6.5419913259909368</v>
      </c>
      <c r="T1097" t="s">
        <v>32</v>
      </c>
      <c r="V1097" s="7">
        <v>39270</v>
      </c>
      <c r="W1097" t="s">
        <v>33</v>
      </c>
      <c r="X1097" s="17" t="s">
        <v>34</v>
      </c>
      <c r="Z1097" t="s">
        <v>2417</v>
      </c>
      <c r="AA1097">
        <v>401</v>
      </c>
      <c r="AB1097">
        <v>64</v>
      </c>
    </row>
    <row r="1098" spans="1:28" x14ac:dyDescent="0.25">
      <c r="A1098" t="s">
        <v>2420</v>
      </c>
      <c r="B1098" t="s">
        <v>2421</v>
      </c>
      <c r="C1098" s="17">
        <v>43570</v>
      </c>
      <c r="D1098" s="7">
        <v>790000</v>
      </c>
      <c r="E1098" t="s">
        <v>29</v>
      </c>
      <c r="F1098" t="s">
        <v>30</v>
      </c>
      <c r="G1098" s="7">
        <v>790000</v>
      </c>
      <c r="H1098" s="7">
        <v>453230</v>
      </c>
      <c r="I1098" s="12">
        <f>H1098/G1098*100</f>
        <v>57.370886075949365</v>
      </c>
      <c r="J1098" s="12">
        <f t="shared" si="17"/>
        <v>7.5910900584651486</v>
      </c>
      <c r="K1098" s="7">
        <v>906460</v>
      </c>
      <c r="L1098" s="7">
        <v>61315</v>
      </c>
      <c r="M1098" s="7">
        <f>G1098-L1098</f>
        <v>728685</v>
      </c>
      <c r="N1098" s="7">
        <v>571043.9375</v>
      </c>
      <c r="O1098" s="22">
        <f>M1098/N1098</f>
        <v>1.2760576763850155</v>
      </c>
      <c r="P1098" s="27">
        <v>6343</v>
      </c>
      <c r="Q1098" s="32">
        <f>M1098/P1098</f>
        <v>114.88018287876399</v>
      </c>
      <c r="R1098" s="37" t="s">
        <v>2416</v>
      </c>
      <c r="S1098" s="42">
        <f>ABS(O2406-O1098)*100</f>
        <v>5.8329460504325858</v>
      </c>
      <c r="T1098" t="s">
        <v>371</v>
      </c>
      <c r="V1098" s="7">
        <v>39270</v>
      </c>
      <c r="W1098" t="s">
        <v>33</v>
      </c>
      <c r="X1098" s="17" t="s">
        <v>34</v>
      </c>
      <c r="Z1098" t="s">
        <v>2417</v>
      </c>
      <c r="AA1098">
        <v>401</v>
      </c>
      <c r="AB1098">
        <v>47</v>
      </c>
    </row>
    <row r="1099" spans="1:28" x14ac:dyDescent="0.25">
      <c r="A1099" t="s">
        <v>2422</v>
      </c>
      <c r="B1099" t="s">
        <v>2423</v>
      </c>
      <c r="C1099" s="17">
        <v>44004</v>
      </c>
      <c r="D1099" s="7">
        <v>535000</v>
      </c>
      <c r="E1099" t="s">
        <v>29</v>
      </c>
      <c r="F1099" t="s">
        <v>30</v>
      </c>
      <c r="G1099" s="7">
        <v>535000</v>
      </c>
      <c r="H1099" s="7">
        <v>285220</v>
      </c>
      <c r="I1099" s="12">
        <f>H1099/G1099*100</f>
        <v>53.312149532710286</v>
      </c>
      <c r="J1099" s="12">
        <f t="shared" si="17"/>
        <v>3.5323535152260703</v>
      </c>
      <c r="K1099" s="7">
        <v>570436</v>
      </c>
      <c r="L1099" s="7">
        <v>64911</v>
      </c>
      <c r="M1099" s="7">
        <f>G1099-L1099</f>
        <v>470089</v>
      </c>
      <c r="N1099" s="7">
        <v>341570.9375</v>
      </c>
      <c r="O1099" s="22">
        <f>M1099/N1099</f>
        <v>1.3762558472937998</v>
      </c>
      <c r="P1099" s="27">
        <v>4125</v>
      </c>
      <c r="Q1099" s="32">
        <f>M1099/P1099</f>
        <v>113.9609696969697</v>
      </c>
      <c r="R1099" s="37" t="s">
        <v>2416</v>
      </c>
      <c r="S1099" s="42">
        <f>ABS(O2406-O1099)*100</f>
        <v>4.1868710404458387</v>
      </c>
      <c r="T1099" t="s">
        <v>43</v>
      </c>
      <c r="V1099" s="7">
        <v>39270</v>
      </c>
      <c r="W1099" t="s">
        <v>33</v>
      </c>
      <c r="X1099" s="17" t="s">
        <v>34</v>
      </c>
      <c r="Z1099" t="s">
        <v>2417</v>
      </c>
      <c r="AA1099">
        <v>401</v>
      </c>
      <c r="AB1099">
        <v>45</v>
      </c>
    </row>
    <row r="1100" spans="1:28" x14ac:dyDescent="0.25">
      <c r="A1100" t="s">
        <v>2424</v>
      </c>
      <c r="B1100" t="s">
        <v>2425</v>
      </c>
      <c r="C1100" s="17">
        <v>43606</v>
      </c>
      <c r="D1100" s="7">
        <v>260000</v>
      </c>
      <c r="E1100" t="s">
        <v>29</v>
      </c>
      <c r="F1100" t="s">
        <v>30</v>
      </c>
      <c r="G1100" s="7">
        <v>260000</v>
      </c>
      <c r="H1100" s="7">
        <v>130910</v>
      </c>
      <c r="I1100" s="12">
        <f>H1100/G1100*100</f>
        <v>50.349999999999994</v>
      </c>
      <c r="J1100" s="12">
        <f t="shared" si="17"/>
        <v>0.57020398251577831</v>
      </c>
      <c r="K1100" s="7">
        <v>261812</v>
      </c>
      <c r="L1100" s="7">
        <v>54326</v>
      </c>
      <c r="M1100" s="7">
        <f>G1100-L1100</f>
        <v>205674</v>
      </c>
      <c r="N1100" s="7">
        <v>140193.25</v>
      </c>
      <c r="O1100" s="22">
        <f>M1100/N1100</f>
        <v>1.4670749126651961</v>
      </c>
      <c r="P1100" s="27">
        <v>2469</v>
      </c>
      <c r="Q1100" s="32">
        <f>M1100/P1100</f>
        <v>83.302551640340212</v>
      </c>
      <c r="R1100" s="37" t="s">
        <v>2416</v>
      </c>
      <c r="S1100" s="42">
        <f>ABS(O2406-O1100)*100</f>
        <v>13.268777577585467</v>
      </c>
      <c r="T1100" t="s">
        <v>43</v>
      </c>
      <c r="V1100" s="7">
        <v>39270</v>
      </c>
      <c r="W1100" t="s">
        <v>33</v>
      </c>
      <c r="X1100" s="17" t="s">
        <v>34</v>
      </c>
      <c r="Z1100" t="s">
        <v>2417</v>
      </c>
      <c r="AA1100">
        <v>401</v>
      </c>
      <c r="AB1100">
        <v>45</v>
      </c>
    </row>
    <row r="1101" spans="1:28" x14ac:dyDescent="0.25">
      <c r="A1101" t="s">
        <v>2426</v>
      </c>
      <c r="B1101" t="s">
        <v>2427</v>
      </c>
      <c r="C1101" s="17">
        <v>44113</v>
      </c>
      <c r="D1101" s="7">
        <v>410000</v>
      </c>
      <c r="E1101" t="s">
        <v>29</v>
      </c>
      <c r="F1101" t="s">
        <v>30</v>
      </c>
      <c r="G1101" s="7">
        <v>410000</v>
      </c>
      <c r="H1101" s="7">
        <v>199680</v>
      </c>
      <c r="I1101" s="12">
        <f>H1101/G1101*100</f>
        <v>48.702439024390245</v>
      </c>
      <c r="J1101" s="12">
        <f t="shared" si="17"/>
        <v>1.0773569930939715</v>
      </c>
      <c r="K1101" s="7">
        <v>399362</v>
      </c>
      <c r="L1101" s="7">
        <v>49276</v>
      </c>
      <c r="M1101" s="7">
        <f>G1101-L1101</f>
        <v>360724</v>
      </c>
      <c r="N1101" s="7">
        <v>236544.59375</v>
      </c>
      <c r="O1101" s="22">
        <f>M1101/N1101</f>
        <v>1.5249724979182704</v>
      </c>
      <c r="P1101" s="27">
        <v>2363</v>
      </c>
      <c r="Q1101" s="32">
        <f>M1101/P1101</f>
        <v>152.65509944985189</v>
      </c>
      <c r="R1101" s="37" t="s">
        <v>2416</v>
      </c>
      <c r="S1101" s="42">
        <f>ABS(O2406-O1101)*100</f>
        <v>19.058536102892898</v>
      </c>
      <c r="T1101" t="s">
        <v>43</v>
      </c>
      <c r="V1101" s="7">
        <v>39270</v>
      </c>
      <c r="W1101" t="s">
        <v>33</v>
      </c>
      <c r="X1101" s="17" t="s">
        <v>34</v>
      </c>
      <c r="Z1101" t="s">
        <v>2417</v>
      </c>
      <c r="AA1101">
        <v>401</v>
      </c>
      <c r="AB1101">
        <v>64</v>
      </c>
    </row>
    <row r="1102" spans="1:28" x14ac:dyDescent="0.25">
      <c r="A1102" t="s">
        <v>2428</v>
      </c>
      <c r="B1102" t="s">
        <v>2429</v>
      </c>
      <c r="C1102" s="17">
        <v>44040</v>
      </c>
      <c r="D1102" s="7">
        <v>232000</v>
      </c>
      <c r="E1102" t="s">
        <v>29</v>
      </c>
      <c r="F1102" t="s">
        <v>30</v>
      </c>
      <c r="G1102" s="7">
        <v>232000</v>
      </c>
      <c r="H1102" s="7">
        <v>96630</v>
      </c>
      <c r="I1102" s="12">
        <f>H1102/G1102*100</f>
        <v>41.650862068965516</v>
      </c>
      <c r="J1102" s="12">
        <f t="shared" si="17"/>
        <v>8.1289339485187</v>
      </c>
      <c r="K1102" s="7">
        <v>193266</v>
      </c>
      <c r="L1102" s="7">
        <v>41909</v>
      </c>
      <c r="M1102" s="7">
        <f>G1102-L1102</f>
        <v>190091</v>
      </c>
      <c r="N1102" s="7">
        <v>102268.2421875</v>
      </c>
      <c r="O1102" s="22">
        <f>M1102/N1102</f>
        <v>1.8587490694470385</v>
      </c>
      <c r="P1102" s="27">
        <v>1332</v>
      </c>
      <c r="Q1102" s="32">
        <f>M1102/P1102</f>
        <v>142.71096096096096</v>
      </c>
      <c r="R1102" s="37" t="s">
        <v>2416</v>
      </c>
      <c r="S1102" s="42">
        <f>ABS(O2406-O1102)*100</f>
        <v>52.436193255769716</v>
      </c>
      <c r="T1102" t="s">
        <v>43</v>
      </c>
      <c r="V1102" s="7">
        <v>39270</v>
      </c>
      <c r="W1102" t="s">
        <v>33</v>
      </c>
      <c r="X1102" s="17" t="s">
        <v>34</v>
      </c>
      <c r="Z1102" t="s">
        <v>2417</v>
      </c>
      <c r="AA1102">
        <v>401</v>
      </c>
      <c r="AB1102">
        <v>45</v>
      </c>
    </row>
    <row r="1103" spans="1:28" x14ac:dyDescent="0.25">
      <c r="A1103" t="s">
        <v>2430</v>
      </c>
      <c r="B1103" t="s">
        <v>2431</v>
      </c>
      <c r="C1103" s="17">
        <v>43692</v>
      </c>
      <c r="D1103" s="7">
        <v>300000</v>
      </c>
      <c r="E1103" t="s">
        <v>29</v>
      </c>
      <c r="F1103" t="s">
        <v>30</v>
      </c>
      <c r="G1103" s="7">
        <v>300000</v>
      </c>
      <c r="H1103" s="7">
        <v>126030</v>
      </c>
      <c r="I1103" s="12">
        <f>H1103/G1103*100</f>
        <v>42.01</v>
      </c>
      <c r="J1103" s="12">
        <f t="shared" si="17"/>
        <v>7.769796017484218</v>
      </c>
      <c r="K1103" s="7">
        <v>252067</v>
      </c>
      <c r="L1103" s="7">
        <v>42363</v>
      </c>
      <c r="M1103" s="7">
        <f>G1103-L1103</f>
        <v>257637</v>
      </c>
      <c r="N1103" s="7">
        <v>141691.890625</v>
      </c>
      <c r="O1103" s="22">
        <f>M1103/N1103</f>
        <v>1.8182903683730136</v>
      </c>
      <c r="P1103" s="27">
        <v>1733</v>
      </c>
      <c r="Q1103" s="32">
        <f>M1103/P1103</f>
        <v>148.66532025389498</v>
      </c>
      <c r="R1103" s="37" t="s">
        <v>2416</v>
      </c>
      <c r="S1103" s="42">
        <f>ABS(O2406-O1103)*100</f>
        <v>48.390323148367223</v>
      </c>
      <c r="T1103" t="s">
        <v>43</v>
      </c>
      <c r="V1103" s="7">
        <v>39270</v>
      </c>
      <c r="W1103" t="s">
        <v>33</v>
      </c>
      <c r="X1103" s="17" t="s">
        <v>34</v>
      </c>
      <c r="Z1103" t="s">
        <v>2417</v>
      </c>
      <c r="AA1103">
        <v>401</v>
      </c>
      <c r="AB1103">
        <v>52</v>
      </c>
    </row>
    <row r="1104" spans="1:28" x14ac:dyDescent="0.25">
      <c r="A1104" t="s">
        <v>2432</v>
      </c>
      <c r="B1104" t="s">
        <v>2433</v>
      </c>
      <c r="C1104" s="17">
        <v>44021</v>
      </c>
      <c r="D1104" s="7">
        <v>235000</v>
      </c>
      <c r="E1104" t="s">
        <v>29</v>
      </c>
      <c r="F1104" t="s">
        <v>30</v>
      </c>
      <c r="G1104" s="7">
        <v>235000</v>
      </c>
      <c r="H1104" s="7">
        <v>86000</v>
      </c>
      <c r="I1104" s="12">
        <f>H1104/G1104*100</f>
        <v>36.595744680851062</v>
      </c>
      <c r="J1104" s="12">
        <f t="shared" si="17"/>
        <v>13.184051336633154</v>
      </c>
      <c r="K1104" s="7">
        <v>172006</v>
      </c>
      <c r="L1104" s="7">
        <v>43993</v>
      </c>
      <c r="M1104" s="7">
        <f>G1104-L1104</f>
        <v>191007</v>
      </c>
      <c r="N1104" s="7">
        <v>86495.2734375</v>
      </c>
      <c r="O1104" s="22">
        <f>M1104/N1104</f>
        <v>2.2082940767626842</v>
      </c>
      <c r="P1104" s="27">
        <v>1205</v>
      </c>
      <c r="Q1104" s="32">
        <f>M1104/P1104</f>
        <v>158.51203319502073</v>
      </c>
      <c r="R1104" s="37" t="s">
        <v>2416</v>
      </c>
      <c r="S1104" s="42">
        <f>ABS(O2406-O1104)*100</f>
        <v>87.390693987334274</v>
      </c>
      <c r="T1104" t="s">
        <v>43</v>
      </c>
      <c r="V1104" s="7">
        <v>39270</v>
      </c>
      <c r="W1104" t="s">
        <v>33</v>
      </c>
      <c r="X1104" s="17" t="s">
        <v>34</v>
      </c>
      <c r="Z1104" t="s">
        <v>2417</v>
      </c>
      <c r="AA1104">
        <v>401</v>
      </c>
      <c r="AB1104">
        <v>41</v>
      </c>
    </row>
    <row r="1105" spans="1:28" x14ac:dyDescent="0.25">
      <c r="A1105" t="s">
        <v>2434</v>
      </c>
      <c r="B1105" t="s">
        <v>2435</v>
      </c>
      <c r="C1105" s="17">
        <v>44008</v>
      </c>
      <c r="D1105" s="7">
        <v>220000</v>
      </c>
      <c r="E1105" t="s">
        <v>29</v>
      </c>
      <c r="F1105" t="s">
        <v>30</v>
      </c>
      <c r="G1105" s="7">
        <v>220000</v>
      </c>
      <c r="H1105" s="7">
        <v>114550</v>
      </c>
      <c r="I1105" s="12">
        <f>H1105/G1105*100</f>
        <v>52.068181818181813</v>
      </c>
      <c r="J1105" s="12">
        <f t="shared" si="17"/>
        <v>2.288385800697597</v>
      </c>
      <c r="K1105" s="7">
        <v>229107</v>
      </c>
      <c r="L1105" s="7">
        <v>41804</v>
      </c>
      <c r="M1105" s="7">
        <f>G1105-L1105</f>
        <v>178196</v>
      </c>
      <c r="N1105" s="7">
        <v>126556.078125</v>
      </c>
      <c r="O1105" s="22">
        <f>M1105/N1105</f>
        <v>1.4080398400462049</v>
      </c>
      <c r="P1105" s="27">
        <v>1711</v>
      </c>
      <c r="Q1105" s="32">
        <f>M1105/P1105</f>
        <v>104.14728229105786</v>
      </c>
      <c r="R1105" s="37" t="s">
        <v>2416</v>
      </c>
      <c r="S1105" s="42">
        <f>ABS(O2406-O1105)*100</f>
        <v>7.3652703156863453</v>
      </c>
      <c r="T1105" t="s">
        <v>43</v>
      </c>
      <c r="V1105" s="7">
        <v>39270</v>
      </c>
      <c r="W1105" t="s">
        <v>33</v>
      </c>
      <c r="X1105" s="17" t="s">
        <v>34</v>
      </c>
      <c r="Z1105" t="s">
        <v>2417</v>
      </c>
      <c r="AA1105">
        <v>401</v>
      </c>
      <c r="AB1105">
        <v>49</v>
      </c>
    </row>
    <row r="1106" spans="1:28" x14ac:dyDescent="0.25">
      <c r="A1106" t="s">
        <v>2436</v>
      </c>
      <c r="B1106" t="s">
        <v>2437</v>
      </c>
      <c r="C1106" s="17">
        <v>43616</v>
      </c>
      <c r="D1106" s="7">
        <v>220000</v>
      </c>
      <c r="E1106" t="s">
        <v>29</v>
      </c>
      <c r="F1106" t="s">
        <v>30</v>
      </c>
      <c r="G1106" s="7">
        <v>220000</v>
      </c>
      <c r="H1106" s="7">
        <v>116550</v>
      </c>
      <c r="I1106" s="12">
        <f>H1106/G1106*100</f>
        <v>52.977272727272727</v>
      </c>
      <c r="J1106" s="12">
        <f t="shared" si="17"/>
        <v>3.1974767097885106</v>
      </c>
      <c r="K1106" s="7">
        <v>233104</v>
      </c>
      <c r="L1106" s="7">
        <v>44790</v>
      </c>
      <c r="M1106" s="7">
        <f>G1106-L1106</f>
        <v>175210</v>
      </c>
      <c r="N1106" s="7">
        <v>127239.1875</v>
      </c>
      <c r="O1106" s="22">
        <f>M1106/N1106</f>
        <v>1.3770128797780952</v>
      </c>
      <c r="P1106" s="27">
        <v>1530</v>
      </c>
      <c r="Q1106" s="32">
        <f>M1106/P1106</f>
        <v>114.51633986928104</v>
      </c>
      <c r="R1106" s="37" t="s">
        <v>2416</v>
      </c>
      <c r="S1106" s="42">
        <f>ABS(O2406-O1106)*100</f>
        <v>4.2625742888753759</v>
      </c>
      <c r="T1106" t="s">
        <v>43</v>
      </c>
      <c r="V1106" s="7">
        <v>39270</v>
      </c>
      <c r="W1106" t="s">
        <v>33</v>
      </c>
      <c r="X1106" s="17" t="s">
        <v>34</v>
      </c>
      <c r="Z1106" t="s">
        <v>2417</v>
      </c>
      <c r="AA1106">
        <v>401</v>
      </c>
      <c r="AB1106">
        <v>52</v>
      </c>
    </row>
    <row r="1107" spans="1:28" x14ac:dyDescent="0.25">
      <c r="A1107" t="s">
        <v>2438</v>
      </c>
      <c r="B1107" t="s">
        <v>2439</v>
      </c>
      <c r="C1107" s="17">
        <v>44235</v>
      </c>
      <c r="D1107" s="7">
        <v>285000</v>
      </c>
      <c r="E1107" t="s">
        <v>29</v>
      </c>
      <c r="F1107" t="s">
        <v>30</v>
      </c>
      <c r="G1107" s="7">
        <v>285000</v>
      </c>
      <c r="H1107" s="7">
        <v>153820</v>
      </c>
      <c r="I1107" s="12">
        <f>H1107/G1107*100</f>
        <v>53.971929824561407</v>
      </c>
      <c r="J1107" s="12">
        <f t="shared" si="17"/>
        <v>4.192133807077191</v>
      </c>
      <c r="K1107" s="7">
        <v>307646</v>
      </c>
      <c r="L1107" s="7">
        <v>50799</v>
      </c>
      <c r="M1107" s="7">
        <f>G1107-L1107</f>
        <v>234201</v>
      </c>
      <c r="N1107" s="7">
        <v>173545.265625</v>
      </c>
      <c r="O1107" s="22">
        <f>M1107/N1107</f>
        <v>1.3495095885016311</v>
      </c>
      <c r="P1107" s="27">
        <v>2064</v>
      </c>
      <c r="Q1107" s="32">
        <f>M1107/P1107</f>
        <v>113.46947674418605</v>
      </c>
      <c r="R1107" s="37" t="s">
        <v>2416</v>
      </c>
      <c r="S1107" s="42">
        <f>ABS(O2406-O1107)*100</f>
        <v>1.5122451612289645</v>
      </c>
      <c r="T1107" t="s">
        <v>43</v>
      </c>
      <c r="V1107" s="7">
        <v>39270</v>
      </c>
      <c r="W1107" t="s">
        <v>33</v>
      </c>
      <c r="X1107" s="17" t="s">
        <v>34</v>
      </c>
      <c r="Z1107" t="s">
        <v>2417</v>
      </c>
      <c r="AA1107">
        <v>401</v>
      </c>
      <c r="AB1107">
        <v>54</v>
      </c>
    </row>
    <row r="1108" spans="1:28" x14ac:dyDescent="0.25">
      <c r="A1108" t="s">
        <v>2440</v>
      </c>
      <c r="B1108" t="s">
        <v>2441</v>
      </c>
      <c r="C1108" s="17">
        <v>43950</v>
      </c>
      <c r="D1108" s="7">
        <v>379000</v>
      </c>
      <c r="E1108" t="s">
        <v>29</v>
      </c>
      <c r="F1108" t="s">
        <v>30</v>
      </c>
      <c r="G1108" s="7">
        <v>379000</v>
      </c>
      <c r="H1108" s="7">
        <v>154130</v>
      </c>
      <c r="I1108" s="12">
        <f>H1108/G1108*100</f>
        <v>40.66754617414248</v>
      </c>
      <c r="J1108" s="12">
        <f t="shared" si="17"/>
        <v>9.1122498433417363</v>
      </c>
      <c r="K1108" s="7">
        <v>308259</v>
      </c>
      <c r="L1108" s="7">
        <v>68632</v>
      </c>
      <c r="M1108" s="7">
        <f>G1108-L1108</f>
        <v>310368</v>
      </c>
      <c r="N1108" s="7">
        <v>155601.953125</v>
      </c>
      <c r="O1108" s="22">
        <f>M1108/N1108</f>
        <v>1.9946279192952772</v>
      </c>
      <c r="P1108" s="27">
        <v>2018</v>
      </c>
      <c r="Q1108" s="32">
        <f>M1108/P1108</f>
        <v>153.7998017839445</v>
      </c>
      <c r="R1108" s="37" t="s">
        <v>2442</v>
      </c>
      <c r="S1108" s="42">
        <f>ABS(O2406-O1108)*100</f>
        <v>66.024078240593582</v>
      </c>
      <c r="T1108" t="s">
        <v>43</v>
      </c>
      <c r="V1108" s="7">
        <v>41828</v>
      </c>
      <c r="W1108" t="s">
        <v>33</v>
      </c>
      <c r="X1108" s="17" t="s">
        <v>34</v>
      </c>
      <c r="Z1108" t="s">
        <v>2443</v>
      </c>
      <c r="AA1108">
        <v>401</v>
      </c>
      <c r="AB1108">
        <v>49</v>
      </c>
    </row>
    <row r="1109" spans="1:28" x14ac:dyDescent="0.25">
      <c r="A1109" t="s">
        <v>2444</v>
      </c>
      <c r="B1109" t="s">
        <v>2445</v>
      </c>
      <c r="C1109" s="17">
        <v>44272</v>
      </c>
      <c r="D1109" s="7">
        <v>254000</v>
      </c>
      <c r="E1109" t="s">
        <v>29</v>
      </c>
      <c r="F1109" t="s">
        <v>30</v>
      </c>
      <c r="G1109" s="7">
        <v>254000</v>
      </c>
      <c r="H1109" s="7">
        <v>126860</v>
      </c>
      <c r="I1109" s="12">
        <f>H1109/G1109*100</f>
        <v>49.944881889763778</v>
      </c>
      <c r="J1109" s="12">
        <f t="shared" si="17"/>
        <v>0.16508587227956184</v>
      </c>
      <c r="K1109" s="7">
        <v>253717</v>
      </c>
      <c r="L1109" s="7">
        <v>48027</v>
      </c>
      <c r="M1109" s="7">
        <f>G1109-L1109</f>
        <v>205973</v>
      </c>
      <c r="N1109" s="7">
        <v>133564.9375</v>
      </c>
      <c r="O1109" s="22">
        <f>M1109/N1109</f>
        <v>1.5421187914680079</v>
      </c>
      <c r="P1109" s="27">
        <v>1549</v>
      </c>
      <c r="Q1109" s="32">
        <f>M1109/P1109</f>
        <v>132.97159457714653</v>
      </c>
      <c r="R1109" s="37" t="s">
        <v>2442</v>
      </c>
      <c r="S1109" s="42">
        <f>ABS(O2406-O1109)*100</f>
        <v>20.77316545786665</v>
      </c>
      <c r="T1109" t="s">
        <v>43</v>
      </c>
      <c r="V1109" s="7">
        <v>41828</v>
      </c>
      <c r="W1109" t="s">
        <v>33</v>
      </c>
      <c r="X1109" s="17" t="s">
        <v>34</v>
      </c>
      <c r="Z1109" t="s">
        <v>2443</v>
      </c>
      <c r="AA1109">
        <v>401</v>
      </c>
      <c r="AB1109">
        <v>58</v>
      </c>
    </row>
    <row r="1110" spans="1:28" x14ac:dyDescent="0.25">
      <c r="A1110" t="s">
        <v>2446</v>
      </c>
      <c r="B1110" t="s">
        <v>2447</v>
      </c>
      <c r="C1110" s="17">
        <v>43812</v>
      </c>
      <c r="D1110" s="7">
        <v>193000</v>
      </c>
      <c r="E1110" t="s">
        <v>29</v>
      </c>
      <c r="F1110" t="s">
        <v>30</v>
      </c>
      <c r="G1110" s="7">
        <v>193000</v>
      </c>
      <c r="H1110" s="7">
        <v>100640</v>
      </c>
      <c r="I1110" s="12">
        <f>H1110/G1110*100</f>
        <v>52.145077720207254</v>
      </c>
      <c r="J1110" s="12">
        <f t="shared" si="17"/>
        <v>2.3652817027230384</v>
      </c>
      <c r="K1110" s="7">
        <v>201282</v>
      </c>
      <c r="L1110" s="7">
        <v>58307</v>
      </c>
      <c r="M1110" s="7">
        <f>G1110-L1110</f>
        <v>134693</v>
      </c>
      <c r="N1110" s="7">
        <v>92840.90625</v>
      </c>
      <c r="O1110" s="22">
        <f>M1110/N1110</f>
        <v>1.4507936796448495</v>
      </c>
      <c r="P1110" s="27">
        <v>1258</v>
      </c>
      <c r="Q1110" s="32">
        <f>M1110/P1110</f>
        <v>107.0691573926868</v>
      </c>
      <c r="R1110" s="37" t="s">
        <v>2442</v>
      </c>
      <c r="S1110" s="42">
        <f>ABS(O2406-O1110)*100</f>
        <v>11.64065427555081</v>
      </c>
      <c r="T1110" t="s">
        <v>43</v>
      </c>
      <c r="V1110" s="7">
        <v>41828</v>
      </c>
      <c r="W1110" t="s">
        <v>33</v>
      </c>
      <c r="X1110" s="17" t="s">
        <v>34</v>
      </c>
      <c r="Z1110" t="s">
        <v>2443</v>
      </c>
      <c r="AA1110">
        <v>401</v>
      </c>
      <c r="AB1110">
        <v>45</v>
      </c>
    </row>
    <row r="1111" spans="1:28" x14ac:dyDescent="0.25">
      <c r="A1111" t="s">
        <v>2448</v>
      </c>
      <c r="B1111" t="s">
        <v>2449</v>
      </c>
      <c r="C1111" s="17">
        <v>43671</v>
      </c>
      <c r="D1111" s="7">
        <v>259000</v>
      </c>
      <c r="E1111" t="s">
        <v>29</v>
      </c>
      <c r="F1111" t="s">
        <v>30</v>
      </c>
      <c r="G1111" s="7">
        <v>259000</v>
      </c>
      <c r="H1111" s="7">
        <v>130870</v>
      </c>
      <c r="I1111" s="12">
        <f>H1111/G1111*100</f>
        <v>50.528957528957527</v>
      </c>
      <c r="J1111" s="12">
        <f t="shared" si="17"/>
        <v>0.74916151147331078</v>
      </c>
      <c r="K1111" s="7">
        <v>261744</v>
      </c>
      <c r="L1111" s="7">
        <v>49452</v>
      </c>
      <c r="M1111" s="7">
        <f>G1111-L1111</f>
        <v>209548</v>
      </c>
      <c r="N1111" s="7">
        <v>137851.953125</v>
      </c>
      <c r="O1111" s="22">
        <f>M1111/N1111</f>
        <v>1.5200945307607516</v>
      </c>
      <c r="P1111" s="27">
        <v>1518</v>
      </c>
      <c r="Q1111" s="32">
        <f>M1111/P1111</f>
        <v>138.04216073781291</v>
      </c>
      <c r="R1111" s="37" t="s">
        <v>2442</v>
      </c>
      <c r="S1111" s="42">
        <f>ABS(O2406-O1111)*100</f>
        <v>18.570739387141021</v>
      </c>
      <c r="T1111" t="s">
        <v>43</v>
      </c>
      <c r="V1111" s="7">
        <v>41828</v>
      </c>
      <c r="W1111" t="s">
        <v>33</v>
      </c>
      <c r="X1111" s="17" t="s">
        <v>34</v>
      </c>
      <c r="Z1111" t="s">
        <v>2443</v>
      </c>
      <c r="AA1111">
        <v>401</v>
      </c>
      <c r="AB1111">
        <v>55</v>
      </c>
    </row>
    <row r="1112" spans="1:28" x14ac:dyDescent="0.25">
      <c r="A1112" t="s">
        <v>2450</v>
      </c>
      <c r="B1112" t="s">
        <v>2451</v>
      </c>
      <c r="C1112" s="17">
        <v>43677</v>
      </c>
      <c r="D1112" s="7">
        <v>278000</v>
      </c>
      <c r="E1112" t="s">
        <v>29</v>
      </c>
      <c r="F1112" t="s">
        <v>30</v>
      </c>
      <c r="G1112" s="7">
        <v>278000</v>
      </c>
      <c r="H1112" s="7">
        <v>145530</v>
      </c>
      <c r="I1112" s="12">
        <f>H1112/G1112*100</f>
        <v>52.34892086330936</v>
      </c>
      <c r="J1112" s="12">
        <f t="shared" si="17"/>
        <v>2.5691248458251437</v>
      </c>
      <c r="K1112" s="7">
        <v>291055</v>
      </c>
      <c r="L1112" s="7">
        <v>49575</v>
      </c>
      <c r="M1112" s="7">
        <f>G1112-L1112</f>
        <v>228425</v>
      </c>
      <c r="N1112" s="7">
        <v>170056.34375</v>
      </c>
      <c r="O1112" s="22">
        <f>M1112/N1112</f>
        <v>1.3432312783097808</v>
      </c>
      <c r="P1112" s="27">
        <v>2546</v>
      </c>
      <c r="Q1112" s="32">
        <f>M1112/P1112</f>
        <v>89.719167321288296</v>
      </c>
      <c r="R1112" s="37" t="s">
        <v>2452</v>
      </c>
      <c r="S1112" s="42">
        <f>ABS(O2406-O1112)*100</f>
        <v>0.88441414204394331</v>
      </c>
      <c r="T1112" t="s">
        <v>32</v>
      </c>
      <c r="V1112" s="7">
        <v>46800</v>
      </c>
      <c r="W1112" t="s">
        <v>33</v>
      </c>
      <c r="X1112" s="17" t="s">
        <v>34</v>
      </c>
      <c r="Z1112" t="s">
        <v>2453</v>
      </c>
      <c r="AA1112">
        <v>401</v>
      </c>
      <c r="AB1112">
        <v>52</v>
      </c>
    </row>
    <row r="1113" spans="1:28" x14ac:dyDescent="0.25">
      <c r="A1113" t="s">
        <v>2454</v>
      </c>
      <c r="B1113" t="s">
        <v>2455</v>
      </c>
      <c r="C1113" s="17">
        <v>43724</v>
      </c>
      <c r="D1113" s="7">
        <v>255000</v>
      </c>
      <c r="E1113" t="s">
        <v>29</v>
      </c>
      <c r="F1113" t="s">
        <v>30</v>
      </c>
      <c r="G1113" s="7">
        <v>255000</v>
      </c>
      <c r="H1113" s="7">
        <v>131470</v>
      </c>
      <c r="I1113" s="12">
        <f>H1113/G1113*100</f>
        <v>51.556862745098044</v>
      </c>
      <c r="J1113" s="12">
        <f t="shared" si="17"/>
        <v>1.7770667276138283</v>
      </c>
      <c r="K1113" s="7">
        <v>262935</v>
      </c>
      <c r="L1113" s="7">
        <v>51301</v>
      </c>
      <c r="M1113" s="7">
        <f>G1113-L1113</f>
        <v>203699</v>
      </c>
      <c r="N1113" s="7">
        <v>149038.03125</v>
      </c>
      <c r="O1113" s="22">
        <f>M1113/N1113</f>
        <v>1.3667585266092945</v>
      </c>
      <c r="P1113" s="27">
        <v>1999</v>
      </c>
      <c r="Q1113" s="32">
        <f>M1113/P1113</f>
        <v>101.90045022511255</v>
      </c>
      <c r="R1113" s="37" t="s">
        <v>2452</v>
      </c>
      <c r="S1113" s="42">
        <f>ABS(O2406-O1113)*100</f>
        <v>3.2371389719953125</v>
      </c>
      <c r="T1113" t="s">
        <v>32</v>
      </c>
      <c r="V1113" s="7">
        <v>46800</v>
      </c>
      <c r="W1113" t="s">
        <v>33</v>
      </c>
      <c r="X1113" s="17" t="s">
        <v>34</v>
      </c>
      <c r="Z1113" t="s">
        <v>2453</v>
      </c>
      <c r="AA1113">
        <v>401</v>
      </c>
      <c r="AB1113">
        <v>52</v>
      </c>
    </row>
    <row r="1114" spans="1:28" x14ac:dyDescent="0.25">
      <c r="A1114" t="s">
        <v>2456</v>
      </c>
      <c r="B1114" t="s">
        <v>2457</v>
      </c>
      <c r="C1114" s="17">
        <v>44131</v>
      </c>
      <c r="D1114" s="7">
        <v>305000</v>
      </c>
      <c r="E1114" t="s">
        <v>29</v>
      </c>
      <c r="F1114" t="s">
        <v>30</v>
      </c>
      <c r="G1114" s="7">
        <v>305000</v>
      </c>
      <c r="H1114" s="7">
        <v>143510</v>
      </c>
      <c r="I1114" s="12">
        <f>H1114/G1114*100</f>
        <v>47.052459016393442</v>
      </c>
      <c r="J1114" s="12">
        <f t="shared" si="17"/>
        <v>2.727337001090774</v>
      </c>
      <c r="K1114" s="7">
        <v>287023</v>
      </c>
      <c r="L1114" s="7">
        <v>49598</v>
      </c>
      <c r="M1114" s="7">
        <f>G1114-L1114</f>
        <v>255402</v>
      </c>
      <c r="N1114" s="7">
        <v>167200.703125</v>
      </c>
      <c r="O1114" s="22">
        <f>M1114/N1114</f>
        <v>1.5275174997862317</v>
      </c>
      <c r="P1114" s="27">
        <v>2431</v>
      </c>
      <c r="Q1114" s="32">
        <f>M1114/P1114</f>
        <v>105.06046894282188</v>
      </c>
      <c r="R1114" s="37" t="s">
        <v>2452</v>
      </c>
      <c r="S1114" s="42">
        <f>ABS(O2406-O1114)*100</f>
        <v>19.313036289689034</v>
      </c>
      <c r="T1114" t="s">
        <v>32</v>
      </c>
      <c r="V1114" s="7">
        <v>46800</v>
      </c>
      <c r="W1114" t="s">
        <v>33</v>
      </c>
      <c r="X1114" s="17" t="s">
        <v>34</v>
      </c>
      <c r="Z1114" t="s">
        <v>2453</v>
      </c>
      <c r="AA1114">
        <v>401</v>
      </c>
      <c r="AB1114">
        <v>52</v>
      </c>
    </row>
    <row r="1115" spans="1:28" x14ac:dyDescent="0.25">
      <c r="A1115" t="s">
        <v>2458</v>
      </c>
      <c r="B1115" t="s">
        <v>2459</v>
      </c>
      <c r="C1115" s="17">
        <v>43586</v>
      </c>
      <c r="D1115" s="7">
        <v>295000</v>
      </c>
      <c r="E1115" t="s">
        <v>29</v>
      </c>
      <c r="F1115" t="s">
        <v>30</v>
      </c>
      <c r="G1115" s="7">
        <v>295000</v>
      </c>
      <c r="H1115" s="7">
        <v>145450</v>
      </c>
      <c r="I1115" s="12">
        <f>H1115/G1115*100</f>
        <v>49.305084745762713</v>
      </c>
      <c r="J1115" s="12">
        <f t="shared" si="17"/>
        <v>0.47471127172150318</v>
      </c>
      <c r="K1115" s="7">
        <v>290893</v>
      </c>
      <c r="L1115" s="7">
        <v>50023</v>
      </c>
      <c r="M1115" s="7">
        <f>G1115-L1115</f>
        <v>244977</v>
      </c>
      <c r="N1115" s="7">
        <v>169626.765625</v>
      </c>
      <c r="O1115" s="22">
        <f>M1115/N1115</f>
        <v>1.4442119384719005</v>
      </c>
      <c r="P1115" s="27">
        <v>2312</v>
      </c>
      <c r="Q1115" s="32">
        <f>M1115/P1115</f>
        <v>105.95891003460207</v>
      </c>
      <c r="R1115" s="37" t="s">
        <v>2452</v>
      </c>
      <c r="S1115" s="42">
        <f>ABS(O2406-O1115)*100</f>
        <v>10.982480158255914</v>
      </c>
      <c r="T1115" t="s">
        <v>32</v>
      </c>
      <c r="V1115" s="7">
        <v>46800</v>
      </c>
      <c r="W1115" t="s">
        <v>33</v>
      </c>
      <c r="X1115" s="17" t="s">
        <v>34</v>
      </c>
      <c r="Z1115" t="s">
        <v>2453</v>
      </c>
      <c r="AA1115">
        <v>401</v>
      </c>
      <c r="AB1115">
        <v>52</v>
      </c>
    </row>
    <row r="1116" spans="1:28" x14ac:dyDescent="0.25">
      <c r="A1116" t="s">
        <v>2460</v>
      </c>
      <c r="B1116" t="s">
        <v>2461</v>
      </c>
      <c r="C1116" s="17">
        <v>43894</v>
      </c>
      <c r="D1116" s="7">
        <v>257000</v>
      </c>
      <c r="E1116" t="s">
        <v>29</v>
      </c>
      <c r="F1116" t="s">
        <v>30</v>
      </c>
      <c r="G1116" s="7">
        <v>257000</v>
      </c>
      <c r="H1116" s="7">
        <v>141960</v>
      </c>
      <c r="I1116" s="12">
        <f>H1116/G1116*100</f>
        <v>55.237354085603108</v>
      </c>
      <c r="J1116" s="12">
        <f t="shared" si="17"/>
        <v>5.4575580681188924</v>
      </c>
      <c r="K1116" s="7">
        <v>283913</v>
      </c>
      <c r="L1116" s="7">
        <v>49552</v>
      </c>
      <c r="M1116" s="7">
        <f>G1116-L1116</f>
        <v>207448</v>
      </c>
      <c r="N1116" s="7">
        <v>165042.953125</v>
      </c>
      <c r="O1116" s="22">
        <f>M1116/N1116</f>
        <v>1.2569333986824831</v>
      </c>
      <c r="P1116" s="27">
        <v>2633</v>
      </c>
      <c r="Q1116" s="32">
        <f>M1116/P1116</f>
        <v>78.787694644891758</v>
      </c>
      <c r="R1116" s="37" t="s">
        <v>2452</v>
      </c>
      <c r="S1116" s="42">
        <f>ABS(O2406-O1116)*100</f>
        <v>7.7453738206858302</v>
      </c>
      <c r="T1116" t="s">
        <v>32</v>
      </c>
      <c r="V1116" s="7">
        <v>46800</v>
      </c>
      <c r="W1116" t="s">
        <v>33</v>
      </c>
      <c r="X1116" s="17" t="s">
        <v>34</v>
      </c>
      <c r="Z1116" t="s">
        <v>2453</v>
      </c>
      <c r="AA1116">
        <v>401</v>
      </c>
      <c r="AB1116">
        <v>49</v>
      </c>
    </row>
    <row r="1117" spans="1:28" x14ac:dyDescent="0.25">
      <c r="A1117" t="s">
        <v>2462</v>
      </c>
      <c r="B1117" t="s">
        <v>2463</v>
      </c>
      <c r="C1117" s="17">
        <v>44074</v>
      </c>
      <c r="D1117" s="7">
        <v>255000</v>
      </c>
      <c r="E1117" t="s">
        <v>29</v>
      </c>
      <c r="F1117" t="s">
        <v>30</v>
      </c>
      <c r="G1117" s="7">
        <v>255000</v>
      </c>
      <c r="H1117" s="7">
        <v>134520</v>
      </c>
      <c r="I1117" s="12">
        <f>H1117/G1117*100</f>
        <v>52.752941176470593</v>
      </c>
      <c r="J1117" s="12">
        <f t="shared" si="17"/>
        <v>2.9731451589863767</v>
      </c>
      <c r="K1117" s="7">
        <v>269036</v>
      </c>
      <c r="L1117" s="7">
        <v>49575</v>
      </c>
      <c r="M1117" s="7">
        <f>G1117-L1117</f>
        <v>205425</v>
      </c>
      <c r="N1117" s="7">
        <v>154550</v>
      </c>
      <c r="O1117" s="22">
        <f>M1117/N1117</f>
        <v>1.3291814946619218</v>
      </c>
      <c r="P1117" s="27">
        <v>2082</v>
      </c>
      <c r="Q1117" s="32">
        <f>M1117/P1117</f>
        <v>98.6671469740634</v>
      </c>
      <c r="R1117" s="37" t="s">
        <v>2452</v>
      </c>
      <c r="S1117" s="42">
        <f>ABS(O2406-O1117)*100</f>
        <v>0.52056422274195935</v>
      </c>
      <c r="T1117" t="s">
        <v>32</v>
      </c>
      <c r="V1117" s="7">
        <v>46800</v>
      </c>
      <c r="W1117" t="s">
        <v>33</v>
      </c>
      <c r="X1117" s="17" t="s">
        <v>34</v>
      </c>
      <c r="Z1117" t="s">
        <v>2453</v>
      </c>
      <c r="AA1117">
        <v>401</v>
      </c>
      <c r="AB1117">
        <v>52</v>
      </c>
    </row>
    <row r="1118" spans="1:28" x14ac:dyDescent="0.25">
      <c r="A1118" t="s">
        <v>2464</v>
      </c>
      <c r="B1118" t="s">
        <v>2465</v>
      </c>
      <c r="C1118" s="17">
        <v>43679</v>
      </c>
      <c r="D1118" s="7">
        <v>274225</v>
      </c>
      <c r="E1118" t="s">
        <v>29</v>
      </c>
      <c r="F1118" t="s">
        <v>30</v>
      </c>
      <c r="G1118" s="7">
        <v>274225</v>
      </c>
      <c r="H1118" s="7">
        <v>141230</v>
      </c>
      <c r="I1118" s="12">
        <f>H1118/G1118*100</f>
        <v>51.501504239219621</v>
      </c>
      <c r="J1118" s="12">
        <f t="shared" si="17"/>
        <v>1.7217082217354047</v>
      </c>
      <c r="K1118" s="7">
        <v>282458</v>
      </c>
      <c r="L1118" s="7">
        <v>50332</v>
      </c>
      <c r="M1118" s="7">
        <f>G1118-L1118</f>
        <v>223893</v>
      </c>
      <c r="N1118" s="7">
        <v>163469.015625</v>
      </c>
      <c r="O1118" s="22">
        <f>M1118/N1118</f>
        <v>1.3696357021786525</v>
      </c>
      <c r="P1118" s="27">
        <v>2129</v>
      </c>
      <c r="Q1118" s="32">
        <f>M1118/P1118</f>
        <v>105.16345702207609</v>
      </c>
      <c r="R1118" s="37" t="s">
        <v>2452</v>
      </c>
      <c r="S1118" s="42">
        <f>ABS(O2406-O1118)*100</f>
        <v>3.5248565289311085</v>
      </c>
      <c r="T1118" t="s">
        <v>32</v>
      </c>
      <c r="V1118" s="7">
        <v>46800</v>
      </c>
      <c r="W1118" t="s">
        <v>33</v>
      </c>
      <c r="X1118" s="17" t="s">
        <v>34</v>
      </c>
      <c r="Z1118" t="s">
        <v>2453</v>
      </c>
      <c r="AA1118">
        <v>401</v>
      </c>
      <c r="AB1118">
        <v>52</v>
      </c>
    </row>
    <row r="1119" spans="1:28" x14ac:dyDescent="0.25">
      <c r="A1119" t="s">
        <v>2466</v>
      </c>
      <c r="B1119" t="s">
        <v>2467</v>
      </c>
      <c r="C1119" s="17">
        <v>43901</v>
      </c>
      <c r="D1119" s="7">
        <v>266000</v>
      </c>
      <c r="E1119" t="s">
        <v>29</v>
      </c>
      <c r="F1119" t="s">
        <v>30</v>
      </c>
      <c r="G1119" s="7">
        <v>266000</v>
      </c>
      <c r="H1119" s="7">
        <v>131760</v>
      </c>
      <c r="I1119" s="12">
        <f>H1119/G1119*100</f>
        <v>49.533834586466163</v>
      </c>
      <c r="J1119" s="12">
        <f t="shared" si="17"/>
        <v>0.24596143101805268</v>
      </c>
      <c r="K1119" s="7">
        <v>263528</v>
      </c>
      <c r="L1119" s="7">
        <v>50502</v>
      </c>
      <c r="M1119" s="7">
        <f>G1119-L1119</f>
        <v>215498</v>
      </c>
      <c r="N1119" s="7">
        <v>150018.3125</v>
      </c>
      <c r="O1119" s="22">
        <f>M1119/N1119</f>
        <v>1.436477963315312</v>
      </c>
      <c r="P1119" s="27">
        <v>2041</v>
      </c>
      <c r="Q1119" s="32">
        <f>M1119/P1119</f>
        <v>105.5845173934346</v>
      </c>
      <c r="R1119" s="37" t="s">
        <v>2452</v>
      </c>
      <c r="S1119" s="42">
        <f>ABS(O2406-O1119)*100</f>
        <v>10.209082642597057</v>
      </c>
      <c r="T1119" t="s">
        <v>32</v>
      </c>
      <c r="V1119" s="7">
        <v>46800</v>
      </c>
      <c r="W1119" t="s">
        <v>33</v>
      </c>
      <c r="X1119" s="17" t="s">
        <v>34</v>
      </c>
      <c r="Z1119" t="s">
        <v>2453</v>
      </c>
      <c r="AA1119">
        <v>401</v>
      </c>
      <c r="AB1119">
        <v>52</v>
      </c>
    </row>
    <row r="1120" spans="1:28" x14ac:dyDescent="0.25">
      <c r="A1120" t="s">
        <v>2468</v>
      </c>
      <c r="B1120" t="s">
        <v>2469</v>
      </c>
      <c r="C1120" s="17">
        <v>43817</v>
      </c>
      <c r="D1120" s="7">
        <v>275000</v>
      </c>
      <c r="E1120" t="s">
        <v>29</v>
      </c>
      <c r="F1120" t="s">
        <v>30</v>
      </c>
      <c r="G1120" s="7">
        <v>275000</v>
      </c>
      <c r="H1120" s="7">
        <v>131760</v>
      </c>
      <c r="I1120" s="12">
        <f>H1120/G1120*100</f>
        <v>47.912727272727274</v>
      </c>
      <c r="J1120" s="12">
        <f t="shared" si="17"/>
        <v>1.8670687447569421</v>
      </c>
      <c r="K1120" s="7">
        <v>263512</v>
      </c>
      <c r="L1120" s="7">
        <v>50533</v>
      </c>
      <c r="M1120" s="7">
        <f>G1120-L1120</f>
        <v>224467</v>
      </c>
      <c r="N1120" s="7">
        <v>149985.21875</v>
      </c>
      <c r="O1120" s="22">
        <f>M1120/N1120</f>
        <v>1.4965941435478956</v>
      </c>
      <c r="P1120" s="27">
        <v>2107</v>
      </c>
      <c r="Q1120" s="32">
        <f>M1120/P1120</f>
        <v>106.53393450403418</v>
      </c>
      <c r="R1120" s="37" t="s">
        <v>2452</v>
      </c>
      <c r="S1120" s="42">
        <f>ABS(O2406-O1120)*100</f>
        <v>16.220700665855414</v>
      </c>
      <c r="T1120" t="s">
        <v>236</v>
      </c>
      <c r="V1120" s="7">
        <v>46800</v>
      </c>
      <c r="W1120" t="s">
        <v>33</v>
      </c>
      <c r="X1120" s="17" t="s">
        <v>34</v>
      </c>
      <c r="Z1120" t="s">
        <v>2453</v>
      </c>
      <c r="AA1120">
        <v>401</v>
      </c>
      <c r="AB1120">
        <v>49</v>
      </c>
    </row>
    <row r="1121" spans="1:28" x14ac:dyDescent="0.25">
      <c r="A1121" t="s">
        <v>2470</v>
      </c>
      <c r="B1121" t="s">
        <v>2471</v>
      </c>
      <c r="C1121" s="17">
        <v>44193</v>
      </c>
      <c r="D1121" s="7">
        <v>327000</v>
      </c>
      <c r="E1121" t="s">
        <v>29</v>
      </c>
      <c r="F1121" t="s">
        <v>30</v>
      </c>
      <c r="G1121" s="7">
        <v>327000</v>
      </c>
      <c r="H1121" s="7">
        <v>164600</v>
      </c>
      <c r="I1121" s="12">
        <f>H1121/G1121*100</f>
        <v>50.336391437308869</v>
      </c>
      <c r="J1121" s="12">
        <f t="shared" si="17"/>
        <v>0.55659541982465299</v>
      </c>
      <c r="K1121" s="7">
        <v>329202</v>
      </c>
      <c r="L1121" s="7">
        <v>52626</v>
      </c>
      <c r="M1121" s="7">
        <f>G1121-L1121</f>
        <v>274374</v>
      </c>
      <c r="N1121" s="7">
        <v>194771.828125</v>
      </c>
      <c r="O1121" s="22">
        <f>M1121/N1121</f>
        <v>1.4086944844195495</v>
      </c>
      <c r="P1121" s="27">
        <v>2842</v>
      </c>
      <c r="Q1121" s="32">
        <f>M1121/P1121</f>
        <v>96.542575650950042</v>
      </c>
      <c r="R1121" s="37" t="s">
        <v>2452</v>
      </c>
      <c r="S1121" s="42">
        <f>ABS(O2406-O1121)*100</f>
        <v>7.4307347530208068</v>
      </c>
      <c r="T1121" t="s">
        <v>32</v>
      </c>
      <c r="V1121" s="7">
        <v>46800</v>
      </c>
      <c r="W1121" t="s">
        <v>33</v>
      </c>
      <c r="X1121" s="17" t="s">
        <v>34</v>
      </c>
      <c r="Z1121" t="s">
        <v>2453</v>
      </c>
      <c r="AA1121">
        <v>401</v>
      </c>
      <c r="AB1121">
        <v>52</v>
      </c>
    </row>
    <row r="1122" spans="1:28" x14ac:dyDescent="0.25">
      <c r="A1122" t="s">
        <v>2472</v>
      </c>
      <c r="B1122" t="s">
        <v>2473</v>
      </c>
      <c r="C1122" s="17">
        <v>44036</v>
      </c>
      <c r="D1122" s="7">
        <v>290828</v>
      </c>
      <c r="E1122" t="s">
        <v>29</v>
      </c>
      <c r="F1122" t="s">
        <v>30</v>
      </c>
      <c r="G1122" s="7">
        <v>290828</v>
      </c>
      <c r="H1122" s="7">
        <v>150820</v>
      </c>
      <c r="I1122" s="12">
        <f>H1122/G1122*100</f>
        <v>51.858830649043419</v>
      </c>
      <c r="J1122" s="12">
        <f t="shared" si="17"/>
        <v>2.0790346315592032</v>
      </c>
      <c r="K1122" s="7">
        <v>301647</v>
      </c>
      <c r="L1122" s="7">
        <v>53488</v>
      </c>
      <c r="M1122" s="7">
        <f>G1122-L1122</f>
        <v>237340</v>
      </c>
      <c r="N1122" s="7">
        <v>174759.859375</v>
      </c>
      <c r="O1122" s="22">
        <f>M1122/N1122</f>
        <v>1.3580921891835323</v>
      </c>
      <c r="P1122" s="27">
        <v>2575</v>
      </c>
      <c r="Q1122" s="32">
        <f>M1122/P1122</f>
        <v>92.170873786407768</v>
      </c>
      <c r="R1122" s="37" t="s">
        <v>2452</v>
      </c>
      <c r="S1122" s="42">
        <f>ABS(O2406-O1122)*100</f>
        <v>2.3705052294190843</v>
      </c>
      <c r="T1122" t="s">
        <v>1094</v>
      </c>
      <c r="V1122" s="7">
        <v>46800</v>
      </c>
      <c r="W1122" t="s">
        <v>33</v>
      </c>
      <c r="X1122" s="17" t="s">
        <v>34</v>
      </c>
      <c r="Z1122" t="s">
        <v>2453</v>
      </c>
      <c r="AA1122">
        <v>401</v>
      </c>
      <c r="AB1122">
        <v>52</v>
      </c>
    </row>
    <row r="1123" spans="1:28" x14ac:dyDescent="0.25">
      <c r="A1123" t="s">
        <v>2474</v>
      </c>
      <c r="B1123" t="s">
        <v>2475</v>
      </c>
      <c r="C1123" s="17">
        <v>44083</v>
      </c>
      <c r="D1123" s="7">
        <v>325000</v>
      </c>
      <c r="E1123" t="s">
        <v>29</v>
      </c>
      <c r="F1123" t="s">
        <v>30</v>
      </c>
      <c r="G1123" s="7">
        <v>325000</v>
      </c>
      <c r="H1123" s="7">
        <v>132920</v>
      </c>
      <c r="I1123" s="12">
        <f>H1123/G1123*100</f>
        <v>40.89846153846154</v>
      </c>
      <c r="J1123" s="12">
        <f t="shared" si="17"/>
        <v>8.8813344790226765</v>
      </c>
      <c r="K1123" s="7">
        <v>265830</v>
      </c>
      <c r="L1123" s="7">
        <v>53226</v>
      </c>
      <c r="M1123" s="7">
        <f>G1123-L1123</f>
        <v>271774</v>
      </c>
      <c r="N1123" s="7">
        <v>149721.125</v>
      </c>
      <c r="O1123" s="22">
        <f>M1123/N1123</f>
        <v>1.8152014286561098</v>
      </c>
      <c r="P1123" s="27">
        <v>2100</v>
      </c>
      <c r="Q1123" s="32">
        <f>M1123/P1123</f>
        <v>129.41619047619048</v>
      </c>
      <c r="R1123" s="37" t="s">
        <v>2452</v>
      </c>
      <c r="S1123" s="42">
        <f>ABS(O2406-O1123)*100</f>
        <v>48.081429176676835</v>
      </c>
      <c r="T1123" t="s">
        <v>236</v>
      </c>
      <c r="V1123" s="7">
        <v>46800</v>
      </c>
      <c r="W1123" t="s">
        <v>33</v>
      </c>
      <c r="X1123" s="17" t="s">
        <v>34</v>
      </c>
      <c r="Z1123" t="s">
        <v>2453</v>
      </c>
      <c r="AA1123">
        <v>401</v>
      </c>
      <c r="AB1123">
        <v>52</v>
      </c>
    </row>
    <row r="1124" spans="1:28" x14ac:dyDescent="0.25">
      <c r="A1124" t="s">
        <v>2474</v>
      </c>
      <c r="B1124" t="s">
        <v>2475</v>
      </c>
      <c r="C1124" s="17">
        <v>43728</v>
      </c>
      <c r="D1124" s="7">
        <v>290000</v>
      </c>
      <c r="E1124" t="s">
        <v>29</v>
      </c>
      <c r="F1124" t="s">
        <v>30</v>
      </c>
      <c r="G1124" s="7">
        <v>290000</v>
      </c>
      <c r="H1124" s="7">
        <v>132920</v>
      </c>
      <c r="I1124" s="12">
        <f>H1124/G1124*100</f>
        <v>45.834482758620688</v>
      </c>
      <c r="J1124" s="12">
        <f t="shared" si="17"/>
        <v>3.9453132588635285</v>
      </c>
      <c r="K1124" s="7">
        <v>265830</v>
      </c>
      <c r="L1124" s="7">
        <v>53226</v>
      </c>
      <c r="M1124" s="7">
        <f>G1124-L1124</f>
        <v>236774</v>
      </c>
      <c r="N1124" s="7">
        <v>149721.125</v>
      </c>
      <c r="O1124" s="22">
        <f>M1124/N1124</f>
        <v>1.5814334817481501</v>
      </c>
      <c r="P1124" s="27">
        <v>2100</v>
      </c>
      <c r="Q1124" s="32">
        <f>M1124/P1124</f>
        <v>112.74952380952381</v>
      </c>
      <c r="R1124" s="37" t="s">
        <v>2452</v>
      </c>
      <c r="S1124" s="42">
        <f>ABS(O2406-O1124)*100</f>
        <v>24.704634485880874</v>
      </c>
      <c r="T1124" t="s">
        <v>236</v>
      </c>
      <c r="V1124" s="7">
        <v>46800</v>
      </c>
      <c r="W1124" t="s">
        <v>33</v>
      </c>
      <c r="X1124" s="17" t="s">
        <v>34</v>
      </c>
      <c r="Z1124" t="s">
        <v>2453</v>
      </c>
      <c r="AA1124">
        <v>401</v>
      </c>
      <c r="AB1124">
        <v>52</v>
      </c>
    </row>
    <row r="1125" spans="1:28" x14ac:dyDescent="0.25">
      <c r="A1125" t="s">
        <v>2476</v>
      </c>
      <c r="B1125" t="s">
        <v>2477</v>
      </c>
      <c r="C1125" s="17">
        <v>44145</v>
      </c>
      <c r="D1125" s="7">
        <v>273250</v>
      </c>
      <c r="E1125" t="s">
        <v>29</v>
      </c>
      <c r="F1125" t="s">
        <v>30</v>
      </c>
      <c r="G1125" s="7">
        <v>273250</v>
      </c>
      <c r="H1125" s="7">
        <v>134290</v>
      </c>
      <c r="I1125" s="12">
        <f>H1125/G1125*100</f>
        <v>49.145471180237877</v>
      </c>
      <c r="J1125" s="12">
        <f t="shared" si="17"/>
        <v>0.63432483724633926</v>
      </c>
      <c r="K1125" s="7">
        <v>268584</v>
      </c>
      <c r="L1125" s="7">
        <v>50925</v>
      </c>
      <c r="M1125" s="7">
        <f>G1125-L1125</f>
        <v>222325</v>
      </c>
      <c r="N1125" s="7">
        <v>153280.984375</v>
      </c>
      <c r="O1125" s="22">
        <f>M1125/N1125</f>
        <v>1.4504408417425392</v>
      </c>
      <c r="P1125" s="27">
        <v>2299</v>
      </c>
      <c r="Q1125" s="32">
        <f>M1125/P1125</f>
        <v>96.705089169204001</v>
      </c>
      <c r="R1125" s="37" t="s">
        <v>2452</v>
      </c>
      <c r="S1125" s="42">
        <f>ABS(O2406-O1125)*100</f>
        <v>11.605370485319778</v>
      </c>
      <c r="T1125" t="s">
        <v>236</v>
      </c>
      <c r="V1125" s="7">
        <v>46800</v>
      </c>
      <c r="W1125" t="s">
        <v>33</v>
      </c>
      <c r="X1125" s="17" t="s">
        <v>34</v>
      </c>
      <c r="Z1125" t="s">
        <v>2453</v>
      </c>
      <c r="AA1125">
        <v>401</v>
      </c>
      <c r="AB1125">
        <v>52</v>
      </c>
    </row>
    <row r="1126" spans="1:28" x14ac:dyDescent="0.25">
      <c r="A1126" t="s">
        <v>2478</v>
      </c>
      <c r="B1126" t="s">
        <v>2479</v>
      </c>
      <c r="C1126" s="17">
        <v>43703</v>
      </c>
      <c r="D1126" s="7">
        <v>235000</v>
      </c>
      <c r="E1126" t="s">
        <v>29</v>
      </c>
      <c r="F1126" t="s">
        <v>30</v>
      </c>
      <c r="G1126" s="7">
        <v>235000</v>
      </c>
      <c r="H1126" s="7">
        <v>138390</v>
      </c>
      <c r="I1126" s="12">
        <f>H1126/G1126*100</f>
        <v>58.889361702127665</v>
      </c>
      <c r="J1126" s="12">
        <f t="shared" si="17"/>
        <v>9.1095656846434494</v>
      </c>
      <c r="K1126" s="7">
        <v>276774</v>
      </c>
      <c r="L1126" s="7">
        <v>49575</v>
      </c>
      <c r="M1126" s="7">
        <f>G1126-L1126</f>
        <v>185425</v>
      </c>
      <c r="N1126" s="7">
        <v>159999.296875</v>
      </c>
      <c r="O1126" s="22">
        <f>M1126/N1126</f>
        <v>1.1589113428721123</v>
      </c>
      <c r="P1126" s="27">
        <v>2400</v>
      </c>
      <c r="Q1126" s="32">
        <f>M1126/P1126</f>
        <v>77.260416666666671</v>
      </c>
      <c r="R1126" s="37" t="s">
        <v>2452</v>
      </c>
      <c r="S1126" s="42">
        <f>ABS(O2406-O1126)*100</f>
        <v>17.547579401722913</v>
      </c>
      <c r="T1126" t="s">
        <v>32</v>
      </c>
      <c r="V1126" s="7">
        <v>46800</v>
      </c>
      <c r="W1126" t="s">
        <v>33</v>
      </c>
      <c r="X1126" s="17" t="s">
        <v>34</v>
      </c>
      <c r="Z1126" t="s">
        <v>2453</v>
      </c>
      <c r="AA1126">
        <v>401</v>
      </c>
      <c r="AB1126">
        <v>52</v>
      </c>
    </row>
    <row r="1127" spans="1:28" x14ac:dyDescent="0.25">
      <c r="A1127" t="s">
        <v>2480</v>
      </c>
      <c r="B1127" t="s">
        <v>2481</v>
      </c>
      <c r="C1127" s="17">
        <v>43644</v>
      </c>
      <c r="D1127" s="7">
        <v>323500</v>
      </c>
      <c r="E1127" t="s">
        <v>29</v>
      </c>
      <c r="F1127" t="s">
        <v>30</v>
      </c>
      <c r="G1127" s="7">
        <v>323500</v>
      </c>
      <c r="H1127" s="7">
        <v>141590</v>
      </c>
      <c r="I1127" s="12">
        <f>H1127/G1127*100</f>
        <v>43.768160741885623</v>
      </c>
      <c r="J1127" s="12">
        <f t="shared" si="17"/>
        <v>6.0116352755985929</v>
      </c>
      <c r="K1127" s="7">
        <v>283187</v>
      </c>
      <c r="L1127" s="7">
        <v>50138</v>
      </c>
      <c r="M1127" s="7">
        <f>G1127-L1127</f>
        <v>273362</v>
      </c>
      <c r="N1127" s="7">
        <v>164119.015625</v>
      </c>
      <c r="O1127" s="22">
        <f>M1127/N1127</f>
        <v>1.665632705381394</v>
      </c>
      <c r="P1127" s="27">
        <v>2354</v>
      </c>
      <c r="Q1127" s="32">
        <f>M1127/P1127</f>
        <v>116.12659303313509</v>
      </c>
      <c r="R1127" s="37" t="s">
        <v>2452</v>
      </c>
      <c r="S1127" s="42">
        <f>ABS(O2406-O1127)*100</f>
        <v>33.124556849205256</v>
      </c>
      <c r="T1127" t="s">
        <v>32</v>
      </c>
      <c r="V1127" s="7">
        <v>46800</v>
      </c>
      <c r="W1127" t="s">
        <v>33</v>
      </c>
      <c r="X1127" s="17" t="s">
        <v>34</v>
      </c>
      <c r="Z1127" t="s">
        <v>2453</v>
      </c>
      <c r="AA1127">
        <v>401</v>
      </c>
      <c r="AB1127">
        <v>52</v>
      </c>
    </row>
    <row r="1128" spans="1:28" x14ac:dyDescent="0.25">
      <c r="A1128" t="s">
        <v>2482</v>
      </c>
      <c r="B1128" t="s">
        <v>2483</v>
      </c>
      <c r="C1128" s="17">
        <v>44186</v>
      </c>
      <c r="D1128" s="7">
        <v>265000</v>
      </c>
      <c r="E1128" t="s">
        <v>29</v>
      </c>
      <c r="F1128" t="s">
        <v>30</v>
      </c>
      <c r="G1128" s="7">
        <v>265000</v>
      </c>
      <c r="H1128" s="7">
        <v>137660</v>
      </c>
      <c r="I1128" s="12">
        <f>H1128/G1128*100</f>
        <v>51.947169811320762</v>
      </c>
      <c r="J1128" s="12">
        <f t="shared" si="17"/>
        <v>2.1673737938365463</v>
      </c>
      <c r="K1128" s="7">
        <v>275312</v>
      </c>
      <c r="L1128" s="7">
        <v>49552</v>
      </c>
      <c r="M1128" s="7">
        <f>G1128-L1128</f>
        <v>215448</v>
      </c>
      <c r="N1128" s="7">
        <v>158985.921875</v>
      </c>
      <c r="O1128" s="22">
        <f>M1128/N1128</f>
        <v>1.355138854177242</v>
      </c>
      <c r="P1128" s="27">
        <v>2349</v>
      </c>
      <c r="Q1128" s="32">
        <f>M1128/P1128</f>
        <v>91.719029374201781</v>
      </c>
      <c r="R1128" s="37" t="s">
        <v>2452</v>
      </c>
      <c r="S1128" s="42">
        <f>ABS(O2406-O1128)*100</f>
        <v>2.0751717287900595</v>
      </c>
      <c r="T1128" t="s">
        <v>236</v>
      </c>
      <c r="V1128" s="7">
        <v>46800</v>
      </c>
      <c r="W1128" t="s">
        <v>33</v>
      </c>
      <c r="X1128" s="17" t="s">
        <v>34</v>
      </c>
      <c r="Z1128" t="s">
        <v>2453</v>
      </c>
      <c r="AA1128">
        <v>401</v>
      </c>
      <c r="AB1128">
        <v>49</v>
      </c>
    </row>
    <row r="1129" spans="1:28" x14ac:dyDescent="0.25">
      <c r="A1129" t="s">
        <v>2484</v>
      </c>
      <c r="B1129" t="s">
        <v>2485</v>
      </c>
      <c r="C1129" s="17">
        <v>44188</v>
      </c>
      <c r="D1129" s="7">
        <v>280000</v>
      </c>
      <c r="E1129" t="s">
        <v>29</v>
      </c>
      <c r="F1129" t="s">
        <v>30</v>
      </c>
      <c r="G1129" s="7">
        <v>280000</v>
      </c>
      <c r="H1129" s="7">
        <v>115970</v>
      </c>
      <c r="I1129" s="12">
        <f>H1129/G1129*100</f>
        <v>41.417857142857144</v>
      </c>
      <c r="J1129" s="12">
        <f t="shared" si="17"/>
        <v>8.3619388746270715</v>
      </c>
      <c r="K1129" s="7">
        <v>231937</v>
      </c>
      <c r="L1129" s="7">
        <v>51081</v>
      </c>
      <c r="M1129" s="7">
        <f>G1129-L1129</f>
        <v>228919</v>
      </c>
      <c r="N1129" s="7">
        <v>127363.3828125</v>
      </c>
      <c r="O1129" s="22">
        <f>M1129/N1129</f>
        <v>1.7973690313879829</v>
      </c>
      <c r="P1129" s="27">
        <v>2409</v>
      </c>
      <c r="Q1129" s="32">
        <f>M1129/P1129</f>
        <v>95.026567040265675</v>
      </c>
      <c r="R1129" s="37" t="s">
        <v>2452</v>
      </c>
      <c r="S1129" s="42">
        <f>ABS(O2406-O1129)*100</f>
        <v>46.298189449864147</v>
      </c>
      <c r="T1129" t="s">
        <v>236</v>
      </c>
      <c r="V1129" s="7">
        <v>46800</v>
      </c>
      <c r="W1129" t="s">
        <v>33</v>
      </c>
      <c r="X1129" s="17" t="s">
        <v>34</v>
      </c>
      <c r="Z1129" t="s">
        <v>2453</v>
      </c>
      <c r="AA1129">
        <v>401</v>
      </c>
      <c r="AB1129">
        <v>42</v>
      </c>
    </row>
    <row r="1130" spans="1:28" x14ac:dyDescent="0.25">
      <c r="A1130" t="s">
        <v>2486</v>
      </c>
      <c r="B1130" t="s">
        <v>2487</v>
      </c>
      <c r="C1130" s="17">
        <v>44088</v>
      </c>
      <c r="D1130" s="7">
        <v>295000</v>
      </c>
      <c r="E1130" t="s">
        <v>29</v>
      </c>
      <c r="F1130" t="s">
        <v>2488</v>
      </c>
      <c r="G1130" s="7">
        <v>295000</v>
      </c>
      <c r="H1130" s="7">
        <v>114640</v>
      </c>
      <c r="I1130" s="12">
        <f>H1130/G1130*100</f>
        <v>38.861016949152543</v>
      </c>
      <c r="J1130" s="12">
        <f t="shared" si="17"/>
        <v>10.918779068331673</v>
      </c>
      <c r="K1130" s="7">
        <v>229274</v>
      </c>
      <c r="L1130" s="7">
        <v>49552</v>
      </c>
      <c r="M1130" s="7">
        <f>G1130-L1130</f>
        <v>245448</v>
      </c>
      <c r="N1130" s="7">
        <v>126564.7890625</v>
      </c>
      <c r="O1130" s="22">
        <f>M1130/N1130</f>
        <v>1.9393071470991297</v>
      </c>
      <c r="P1130" s="27">
        <v>2160</v>
      </c>
      <c r="Q1130" s="32">
        <f>M1130/P1130</f>
        <v>113.63333333333334</v>
      </c>
      <c r="R1130" s="37" t="s">
        <v>2452</v>
      </c>
      <c r="S1130" s="42">
        <f>ABS(O2406-O1130)*100</f>
        <v>60.492001020978826</v>
      </c>
      <c r="T1130" t="s">
        <v>236</v>
      </c>
      <c r="V1130" s="7">
        <v>46800</v>
      </c>
      <c r="W1130" t="s">
        <v>33</v>
      </c>
      <c r="X1130" s="17" t="s">
        <v>34</v>
      </c>
      <c r="Z1130" t="s">
        <v>2453</v>
      </c>
      <c r="AA1130">
        <v>401</v>
      </c>
      <c r="AB1130">
        <v>42</v>
      </c>
    </row>
    <row r="1131" spans="1:28" x14ac:dyDescent="0.25">
      <c r="A1131" t="s">
        <v>2489</v>
      </c>
      <c r="B1131" t="s">
        <v>2490</v>
      </c>
      <c r="C1131" s="17">
        <v>44050</v>
      </c>
      <c r="D1131" s="7">
        <v>270000</v>
      </c>
      <c r="E1131" t="s">
        <v>29</v>
      </c>
      <c r="F1131" t="s">
        <v>30</v>
      </c>
      <c r="G1131" s="7">
        <v>270000</v>
      </c>
      <c r="H1131" s="7">
        <v>114580</v>
      </c>
      <c r="I1131" s="12">
        <f>H1131/G1131*100</f>
        <v>42.437037037037037</v>
      </c>
      <c r="J1131" s="12">
        <f t="shared" si="17"/>
        <v>7.3427589804471793</v>
      </c>
      <c r="K1131" s="7">
        <v>229157</v>
      </c>
      <c r="L1131" s="7">
        <v>49575</v>
      </c>
      <c r="M1131" s="7">
        <f>G1131-L1131</f>
        <v>220425</v>
      </c>
      <c r="N1131" s="7">
        <v>126466.1953125</v>
      </c>
      <c r="O1131" s="22">
        <f>M1131/N1131</f>
        <v>1.7429558899540409</v>
      </c>
      <c r="P1131" s="27">
        <v>1982</v>
      </c>
      <c r="Q1131" s="32">
        <f>M1131/P1131</f>
        <v>111.21342078708375</v>
      </c>
      <c r="R1131" s="37" t="s">
        <v>2452</v>
      </c>
      <c r="S1131" s="42">
        <f>ABS(O2406-O1131)*100</f>
        <v>40.856875306469952</v>
      </c>
      <c r="T1131" t="s">
        <v>236</v>
      </c>
      <c r="V1131" s="7">
        <v>46800</v>
      </c>
      <c r="W1131" t="s">
        <v>33</v>
      </c>
      <c r="X1131" s="17" t="s">
        <v>34</v>
      </c>
      <c r="Z1131" t="s">
        <v>2453</v>
      </c>
      <c r="AA1131">
        <v>401</v>
      </c>
      <c r="AB1131">
        <v>44</v>
      </c>
    </row>
    <row r="1132" spans="1:28" x14ac:dyDescent="0.25">
      <c r="A1132" t="s">
        <v>2491</v>
      </c>
      <c r="B1132" t="s">
        <v>2492</v>
      </c>
      <c r="C1132" s="17">
        <v>44230</v>
      </c>
      <c r="D1132" s="7">
        <v>265000</v>
      </c>
      <c r="E1132" t="s">
        <v>29</v>
      </c>
      <c r="F1132" t="s">
        <v>30</v>
      </c>
      <c r="G1132" s="7">
        <v>265000</v>
      </c>
      <c r="H1132" s="7">
        <v>110900</v>
      </c>
      <c r="I1132" s="12">
        <f>H1132/G1132*100</f>
        <v>41.849056603773583</v>
      </c>
      <c r="J1132" s="12">
        <f t="shared" si="17"/>
        <v>7.9307394137106328</v>
      </c>
      <c r="K1132" s="7">
        <v>221793</v>
      </c>
      <c r="L1132" s="7">
        <v>51551</v>
      </c>
      <c r="M1132" s="7">
        <f>G1132-L1132</f>
        <v>213449</v>
      </c>
      <c r="N1132" s="7">
        <v>119888.734375</v>
      </c>
      <c r="O1132" s="22">
        <f>M1132/N1132</f>
        <v>1.7803924706749579</v>
      </c>
      <c r="P1132" s="27">
        <v>2228</v>
      </c>
      <c r="Q1132" s="32">
        <f>M1132/P1132</f>
        <v>95.802962298025136</v>
      </c>
      <c r="R1132" s="37" t="s">
        <v>2452</v>
      </c>
      <c r="S1132" s="42">
        <f>ABS(O2406-O1132)*100</f>
        <v>44.60053337856165</v>
      </c>
      <c r="T1132" t="s">
        <v>236</v>
      </c>
      <c r="V1132" s="7">
        <v>46800</v>
      </c>
      <c r="W1132" t="s">
        <v>33</v>
      </c>
      <c r="X1132" s="17" t="s">
        <v>34</v>
      </c>
      <c r="Z1132" t="s">
        <v>2453</v>
      </c>
      <c r="AA1132">
        <v>401</v>
      </c>
      <c r="AB1132">
        <v>42</v>
      </c>
    </row>
    <row r="1133" spans="1:28" x14ac:dyDescent="0.25">
      <c r="A1133" t="s">
        <v>2493</v>
      </c>
      <c r="B1133" t="s">
        <v>2494</v>
      </c>
      <c r="C1133" s="17">
        <v>43591</v>
      </c>
      <c r="D1133" s="7">
        <v>330000</v>
      </c>
      <c r="E1133" t="s">
        <v>29</v>
      </c>
      <c r="F1133" t="s">
        <v>30</v>
      </c>
      <c r="G1133" s="7">
        <v>330000</v>
      </c>
      <c r="H1133" s="7">
        <v>157140</v>
      </c>
      <c r="I1133" s="12">
        <f>H1133/G1133*100</f>
        <v>47.618181818181817</v>
      </c>
      <c r="J1133" s="12">
        <f t="shared" si="17"/>
        <v>2.1616141993023987</v>
      </c>
      <c r="K1133" s="7">
        <v>314283</v>
      </c>
      <c r="L1133" s="7">
        <v>69550</v>
      </c>
      <c r="M1133" s="7">
        <f>G1133-L1133</f>
        <v>260450</v>
      </c>
      <c r="N1133" s="7">
        <v>172347.1875</v>
      </c>
      <c r="O1133" s="22">
        <f>M1133/N1133</f>
        <v>1.5111937930521784</v>
      </c>
      <c r="P1133" s="27">
        <v>2300</v>
      </c>
      <c r="Q1133" s="32">
        <f>M1133/P1133</f>
        <v>113.23913043478261</v>
      </c>
      <c r="R1133" s="37" t="s">
        <v>2452</v>
      </c>
      <c r="S1133" s="42">
        <f>ABS(O2406-O1133)*100</f>
        <v>17.680665616283697</v>
      </c>
      <c r="T1133" t="s">
        <v>32</v>
      </c>
      <c r="V1133" s="7">
        <v>46800</v>
      </c>
      <c r="W1133" t="s">
        <v>33</v>
      </c>
      <c r="X1133" s="17" t="s">
        <v>34</v>
      </c>
      <c r="Z1133" t="s">
        <v>2453</v>
      </c>
      <c r="AA1133">
        <v>401</v>
      </c>
      <c r="AB1133">
        <v>49</v>
      </c>
    </row>
    <row r="1134" spans="1:28" x14ac:dyDescent="0.25">
      <c r="A1134" t="s">
        <v>2495</v>
      </c>
      <c r="B1134" t="s">
        <v>2496</v>
      </c>
      <c r="C1134" s="17">
        <v>44047</v>
      </c>
      <c r="D1134" s="7">
        <v>263000</v>
      </c>
      <c r="E1134" t="s">
        <v>29</v>
      </c>
      <c r="F1134" t="s">
        <v>30</v>
      </c>
      <c r="G1134" s="7">
        <v>263000</v>
      </c>
      <c r="H1134" s="7">
        <v>142850</v>
      </c>
      <c r="I1134" s="12">
        <f>H1134/G1134*100</f>
        <v>54.315589353612168</v>
      </c>
      <c r="J1134" s="12">
        <f t="shared" si="17"/>
        <v>4.5357933361279521</v>
      </c>
      <c r="K1134" s="7">
        <v>285708</v>
      </c>
      <c r="L1134" s="7">
        <v>49575</v>
      </c>
      <c r="M1134" s="7">
        <f>G1134-L1134</f>
        <v>213425</v>
      </c>
      <c r="N1134" s="7">
        <v>166290.84375</v>
      </c>
      <c r="O1134" s="22">
        <f>M1134/N1134</f>
        <v>1.2834440861991236</v>
      </c>
      <c r="P1134" s="27">
        <v>2307</v>
      </c>
      <c r="Q1134" s="32">
        <f>M1134/P1134</f>
        <v>92.511920242739492</v>
      </c>
      <c r="R1134" s="37" t="s">
        <v>2452</v>
      </c>
      <c r="S1134" s="42">
        <f>ABS(O2406-O1134)*100</f>
        <v>5.0943050690217762</v>
      </c>
      <c r="T1134" t="s">
        <v>236</v>
      </c>
      <c r="V1134" s="7">
        <v>46800</v>
      </c>
      <c r="W1134" t="s">
        <v>33</v>
      </c>
      <c r="X1134" s="17" t="s">
        <v>34</v>
      </c>
      <c r="Z1134" t="s">
        <v>2453</v>
      </c>
      <c r="AA1134">
        <v>401</v>
      </c>
      <c r="AB1134">
        <v>52</v>
      </c>
    </row>
    <row r="1135" spans="1:28" x14ac:dyDescent="0.25">
      <c r="A1135" t="s">
        <v>2497</v>
      </c>
      <c r="B1135" t="s">
        <v>2498</v>
      </c>
      <c r="C1135" s="17">
        <v>43822</v>
      </c>
      <c r="D1135" s="7">
        <v>319000</v>
      </c>
      <c r="E1135" t="s">
        <v>29</v>
      </c>
      <c r="F1135" t="s">
        <v>30</v>
      </c>
      <c r="G1135" s="7">
        <v>319000</v>
      </c>
      <c r="H1135" s="7">
        <v>154420</v>
      </c>
      <c r="I1135" s="12">
        <f>H1135/G1135*100</f>
        <v>48.407523510971792</v>
      </c>
      <c r="J1135" s="12">
        <f t="shared" si="17"/>
        <v>1.3722725065124237</v>
      </c>
      <c r="K1135" s="7">
        <v>308837</v>
      </c>
      <c r="L1135" s="7">
        <v>64302</v>
      </c>
      <c r="M1135" s="7">
        <f>G1135-L1135</f>
        <v>254698</v>
      </c>
      <c r="N1135" s="7">
        <v>172207.75</v>
      </c>
      <c r="O1135" s="22">
        <f>M1135/N1135</f>
        <v>1.4790158979488437</v>
      </c>
      <c r="P1135" s="27">
        <v>2680</v>
      </c>
      <c r="Q1135" s="32">
        <f>M1135/P1135</f>
        <v>95.036567164179104</v>
      </c>
      <c r="R1135" s="37" t="s">
        <v>2452</v>
      </c>
      <c r="S1135" s="42">
        <f>ABS(O2406-O1135)*100</f>
        <v>14.46287610595023</v>
      </c>
      <c r="T1135" t="s">
        <v>32</v>
      </c>
      <c r="V1135" s="7">
        <v>46800</v>
      </c>
      <c r="W1135" t="s">
        <v>33</v>
      </c>
      <c r="X1135" s="17" t="s">
        <v>34</v>
      </c>
      <c r="Z1135" t="s">
        <v>2453</v>
      </c>
      <c r="AA1135">
        <v>401</v>
      </c>
      <c r="AB1135">
        <v>52</v>
      </c>
    </row>
    <row r="1136" spans="1:28" x14ac:dyDescent="0.25">
      <c r="A1136" t="s">
        <v>2499</v>
      </c>
      <c r="B1136" t="s">
        <v>2500</v>
      </c>
      <c r="C1136" s="17">
        <v>44281</v>
      </c>
      <c r="D1136" s="7">
        <v>320000</v>
      </c>
      <c r="E1136" t="s">
        <v>29</v>
      </c>
      <c r="F1136" t="s">
        <v>30</v>
      </c>
      <c r="G1136" s="7">
        <v>320000</v>
      </c>
      <c r="H1136" s="7">
        <v>149470</v>
      </c>
      <c r="I1136" s="12">
        <f>H1136/G1136*100</f>
        <v>46.709374999999994</v>
      </c>
      <c r="J1136" s="12">
        <f t="shared" si="17"/>
        <v>3.0704210174842217</v>
      </c>
      <c r="K1136" s="7">
        <v>298935</v>
      </c>
      <c r="L1136" s="7">
        <v>50138</v>
      </c>
      <c r="M1136" s="7">
        <f>G1136-L1136</f>
        <v>269862</v>
      </c>
      <c r="N1136" s="7">
        <v>175209.15625</v>
      </c>
      <c r="O1136" s="22">
        <f>M1136/N1136</f>
        <v>1.5402277242574187</v>
      </c>
      <c r="P1136" s="27">
        <v>2822</v>
      </c>
      <c r="Q1136" s="32">
        <f>M1136/P1136</f>
        <v>95.627923458540039</v>
      </c>
      <c r="R1136" s="37" t="s">
        <v>2452</v>
      </c>
      <c r="S1136" s="42">
        <f>ABS(O2406-O1136)*100</f>
        <v>20.58405873680773</v>
      </c>
      <c r="T1136" t="s">
        <v>701</v>
      </c>
      <c r="V1136" s="7">
        <v>46800</v>
      </c>
      <c r="W1136" t="s">
        <v>33</v>
      </c>
      <c r="X1136" s="17" t="s">
        <v>34</v>
      </c>
      <c r="Z1136" t="s">
        <v>2453</v>
      </c>
      <c r="AA1136">
        <v>401</v>
      </c>
      <c r="AB1136">
        <v>52</v>
      </c>
    </row>
    <row r="1137" spans="1:28" x14ac:dyDescent="0.25">
      <c r="A1137" t="s">
        <v>2501</v>
      </c>
      <c r="B1137" t="s">
        <v>2502</v>
      </c>
      <c r="C1137" s="17">
        <v>43621</v>
      </c>
      <c r="D1137" s="7">
        <v>287000</v>
      </c>
      <c r="E1137" t="s">
        <v>29</v>
      </c>
      <c r="F1137" t="s">
        <v>30</v>
      </c>
      <c r="G1137" s="7">
        <v>287000</v>
      </c>
      <c r="H1137" s="7">
        <v>153450</v>
      </c>
      <c r="I1137" s="12">
        <f>H1137/G1137*100</f>
        <v>53.466898954703836</v>
      </c>
      <c r="J1137" s="12">
        <f t="shared" si="17"/>
        <v>3.6871029372196205</v>
      </c>
      <c r="K1137" s="7">
        <v>306904</v>
      </c>
      <c r="L1137" s="7">
        <v>58151</v>
      </c>
      <c r="M1137" s="7">
        <f>G1137-L1137</f>
        <v>228849</v>
      </c>
      <c r="N1137" s="7">
        <v>175178.171875</v>
      </c>
      <c r="O1137" s="22">
        <f>M1137/N1137</f>
        <v>1.3063785148031875</v>
      </c>
      <c r="P1137" s="27">
        <v>2531</v>
      </c>
      <c r="Q1137" s="32">
        <f>M1137/P1137</f>
        <v>90.418411694982225</v>
      </c>
      <c r="R1137" s="37" t="s">
        <v>2452</v>
      </c>
      <c r="S1137" s="42">
        <f>ABS(O2406-O1137)*100</f>
        <v>2.8008622086153956</v>
      </c>
      <c r="T1137" t="s">
        <v>32</v>
      </c>
      <c r="V1137" s="7">
        <v>46800</v>
      </c>
      <c r="W1137" t="s">
        <v>33</v>
      </c>
      <c r="X1137" s="17" t="s">
        <v>34</v>
      </c>
      <c r="Z1137" t="s">
        <v>2453</v>
      </c>
      <c r="AA1137">
        <v>401</v>
      </c>
      <c r="AB1137">
        <v>52</v>
      </c>
    </row>
    <row r="1138" spans="1:28" x14ac:dyDescent="0.25">
      <c r="A1138" t="s">
        <v>2503</v>
      </c>
      <c r="B1138" t="s">
        <v>2504</v>
      </c>
      <c r="C1138" s="17">
        <v>43728</v>
      </c>
      <c r="D1138" s="7">
        <v>266000</v>
      </c>
      <c r="E1138" t="s">
        <v>29</v>
      </c>
      <c r="F1138" t="s">
        <v>30</v>
      </c>
      <c r="G1138" s="7">
        <v>266000</v>
      </c>
      <c r="H1138" s="7">
        <v>132960</v>
      </c>
      <c r="I1138" s="12">
        <f>H1138/G1138*100</f>
        <v>49.984962406015036</v>
      </c>
      <c r="J1138" s="12">
        <f t="shared" si="17"/>
        <v>0.20516638853082014</v>
      </c>
      <c r="K1138" s="7">
        <v>265926</v>
      </c>
      <c r="L1138" s="7">
        <v>49575</v>
      </c>
      <c r="M1138" s="7">
        <f>G1138-L1138</f>
        <v>216425</v>
      </c>
      <c r="N1138" s="7">
        <v>152359.859375</v>
      </c>
      <c r="O1138" s="22">
        <f>M1138/N1138</f>
        <v>1.4204856901798384</v>
      </c>
      <c r="P1138" s="27">
        <v>2125</v>
      </c>
      <c r="Q1138" s="32">
        <f>M1138/P1138</f>
        <v>101.84705882352941</v>
      </c>
      <c r="R1138" s="37" t="s">
        <v>2452</v>
      </c>
      <c r="S1138" s="42">
        <f>ABS(O2406-O1138)*100</f>
        <v>8.6098553290496973</v>
      </c>
      <c r="T1138" t="s">
        <v>236</v>
      </c>
      <c r="V1138" s="7">
        <v>46800</v>
      </c>
      <c r="W1138" t="s">
        <v>33</v>
      </c>
      <c r="X1138" s="17" t="s">
        <v>34</v>
      </c>
      <c r="Z1138" t="s">
        <v>2453</v>
      </c>
      <c r="AA1138">
        <v>401</v>
      </c>
      <c r="AB1138">
        <v>52</v>
      </c>
    </row>
    <row r="1139" spans="1:28" x14ac:dyDescent="0.25">
      <c r="A1139" t="s">
        <v>2505</v>
      </c>
      <c r="B1139" t="s">
        <v>2506</v>
      </c>
      <c r="C1139" s="17">
        <v>44021</v>
      </c>
      <c r="D1139" s="7">
        <v>290000</v>
      </c>
      <c r="E1139" t="s">
        <v>29</v>
      </c>
      <c r="F1139" t="s">
        <v>30</v>
      </c>
      <c r="G1139" s="7">
        <v>290000</v>
      </c>
      <c r="H1139" s="7">
        <v>130350</v>
      </c>
      <c r="I1139" s="12">
        <f>H1139/G1139*100</f>
        <v>44.948275862068968</v>
      </c>
      <c r="J1139" s="12">
        <f t="shared" si="17"/>
        <v>4.831520155415248</v>
      </c>
      <c r="K1139" s="7">
        <v>260704</v>
      </c>
      <c r="L1139" s="7">
        <v>51482</v>
      </c>
      <c r="M1139" s="7">
        <f>G1139-L1139</f>
        <v>238518</v>
      </c>
      <c r="N1139" s="7">
        <v>147339.4375</v>
      </c>
      <c r="O1139" s="22">
        <f>M1139/N1139</f>
        <v>1.618833382610138</v>
      </c>
      <c r="P1139" s="27">
        <v>2129</v>
      </c>
      <c r="Q1139" s="32">
        <f>M1139/P1139</f>
        <v>112.03287928604979</v>
      </c>
      <c r="R1139" s="37" t="s">
        <v>2452</v>
      </c>
      <c r="S1139" s="42">
        <f>ABS(O2406-O1139)*100</f>
        <v>28.444624572079658</v>
      </c>
      <c r="T1139" t="s">
        <v>32</v>
      </c>
      <c r="V1139" s="7">
        <v>46800</v>
      </c>
      <c r="W1139" t="s">
        <v>33</v>
      </c>
      <c r="X1139" s="17" t="s">
        <v>34</v>
      </c>
      <c r="Z1139" t="s">
        <v>2453</v>
      </c>
      <c r="AA1139">
        <v>401</v>
      </c>
      <c r="AB1139">
        <v>52</v>
      </c>
    </row>
    <row r="1140" spans="1:28" x14ac:dyDescent="0.25">
      <c r="A1140" t="s">
        <v>2507</v>
      </c>
      <c r="B1140" t="s">
        <v>2508</v>
      </c>
      <c r="C1140" s="17">
        <v>43644</v>
      </c>
      <c r="D1140" s="7">
        <v>280000</v>
      </c>
      <c r="E1140" t="s">
        <v>29</v>
      </c>
      <c r="F1140" t="s">
        <v>30</v>
      </c>
      <c r="G1140" s="7">
        <v>280000</v>
      </c>
      <c r="H1140" s="7">
        <v>150070</v>
      </c>
      <c r="I1140" s="12">
        <f>H1140/G1140*100</f>
        <v>53.596428571428568</v>
      </c>
      <c r="J1140" s="12">
        <f t="shared" si="17"/>
        <v>3.816632553944352</v>
      </c>
      <c r="K1140" s="7">
        <v>300143</v>
      </c>
      <c r="L1140" s="7">
        <v>49598</v>
      </c>
      <c r="M1140" s="7">
        <f>G1140-L1140</f>
        <v>230402</v>
      </c>
      <c r="N1140" s="7">
        <v>176440.140625</v>
      </c>
      <c r="O1140" s="22">
        <f>M1140/N1140</f>
        <v>1.3058366377619748</v>
      </c>
      <c r="P1140" s="27">
        <v>2842</v>
      </c>
      <c r="Q1140" s="32">
        <f>M1140/P1140</f>
        <v>81.070372976776923</v>
      </c>
      <c r="R1140" s="37" t="s">
        <v>2452</v>
      </c>
      <c r="S1140" s="42">
        <f>ABS(O2406-O1140)*100</f>
        <v>2.8550499127366624</v>
      </c>
      <c r="T1140" t="s">
        <v>32</v>
      </c>
      <c r="V1140" s="7">
        <v>46800</v>
      </c>
      <c r="W1140" t="s">
        <v>33</v>
      </c>
      <c r="X1140" s="17" t="s">
        <v>34</v>
      </c>
      <c r="Z1140" t="s">
        <v>2453</v>
      </c>
      <c r="AA1140">
        <v>401</v>
      </c>
      <c r="AB1140">
        <v>52</v>
      </c>
    </row>
    <row r="1141" spans="1:28" x14ac:dyDescent="0.25">
      <c r="A1141" t="s">
        <v>2509</v>
      </c>
      <c r="B1141" t="s">
        <v>2510</v>
      </c>
      <c r="C1141" s="17">
        <v>43823</v>
      </c>
      <c r="D1141" s="7">
        <v>230000</v>
      </c>
      <c r="E1141" t="s">
        <v>29</v>
      </c>
      <c r="F1141" t="s">
        <v>30</v>
      </c>
      <c r="G1141" s="7">
        <v>230000</v>
      </c>
      <c r="H1141" s="7">
        <v>134900</v>
      </c>
      <c r="I1141" s="12">
        <f>H1141/G1141*100</f>
        <v>58.652173913043484</v>
      </c>
      <c r="J1141" s="12">
        <f t="shared" si="17"/>
        <v>8.8723778955592678</v>
      </c>
      <c r="K1141" s="7">
        <v>269793</v>
      </c>
      <c r="L1141" s="7">
        <v>49598</v>
      </c>
      <c r="M1141" s="7">
        <f>G1141-L1141</f>
        <v>180402</v>
      </c>
      <c r="N1141" s="7">
        <v>155066.90625</v>
      </c>
      <c r="O1141" s="22">
        <f>M1141/N1141</f>
        <v>1.1633816935068955</v>
      </c>
      <c r="P1141" s="27">
        <v>2129</v>
      </c>
      <c r="Q1141" s="32">
        <f>M1141/P1141</f>
        <v>84.735556599342416</v>
      </c>
      <c r="R1141" s="37" t="s">
        <v>2452</v>
      </c>
      <c r="S1141" s="42">
        <f>ABS(O2406-O1141)*100</f>
        <v>17.100544338244596</v>
      </c>
      <c r="T1141" t="s">
        <v>32</v>
      </c>
      <c r="V1141" s="7">
        <v>46800</v>
      </c>
      <c r="W1141" t="s">
        <v>33</v>
      </c>
      <c r="X1141" s="17" t="s">
        <v>34</v>
      </c>
      <c r="Z1141" t="s">
        <v>2453</v>
      </c>
      <c r="AA1141">
        <v>401</v>
      </c>
      <c r="AB1141">
        <v>52</v>
      </c>
    </row>
    <row r="1142" spans="1:28" x14ac:dyDescent="0.25">
      <c r="A1142" t="s">
        <v>2511</v>
      </c>
      <c r="B1142" t="s">
        <v>2512</v>
      </c>
      <c r="C1142" s="17">
        <v>44032</v>
      </c>
      <c r="D1142" s="7">
        <v>270000</v>
      </c>
      <c r="E1142" t="s">
        <v>29</v>
      </c>
      <c r="F1142" t="s">
        <v>30</v>
      </c>
      <c r="G1142" s="7">
        <v>270000</v>
      </c>
      <c r="H1142" s="7">
        <v>134080</v>
      </c>
      <c r="I1142" s="12">
        <f>H1142/G1142*100</f>
        <v>49.659259259259258</v>
      </c>
      <c r="J1142" s="12">
        <f t="shared" si="17"/>
        <v>0.12053675822495791</v>
      </c>
      <c r="K1142" s="7">
        <v>268155</v>
      </c>
      <c r="L1142" s="7">
        <v>50105</v>
      </c>
      <c r="M1142" s="7">
        <f>G1142-L1142</f>
        <v>219895</v>
      </c>
      <c r="N1142" s="7">
        <v>153556.34375</v>
      </c>
      <c r="O1142" s="22">
        <f>M1142/N1142</f>
        <v>1.4320150807836618</v>
      </c>
      <c r="P1142" s="27">
        <v>2204</v>
      </c>
      <c r="Q1142" s="32">
        <f>M1142/P1142</f>
        <v>99.770871143375686</v>
      </c>
      <c r="R1142" s="37" t="s">
        <v>2452</v>
      </c>
      <c r="S1142" s="42">
        <f>ABS(O2406-O1142)*100</f>
        <v>9.7627943894320381</v>
      </c>
      <c r="T1142" t="s">
        <v>32</v>
      </c>
      <c r="V1142" s="7">
        <v>46800</v>
      </c>
      <c r="W1142" t="s">
        <v>33</v>
      </c>
      <c r="X1142" s="17" t="s">
        <v>34</v>
      </c>
      <c r="Z1142" t="s">
        <v>2453</v>
      </c>
      <c r="AA1142">
        <v>401</v>
      </c>
      <c r="AB1142">
        <v>52</v>
      </c>
    </row>
    <row r="1143" spans="1:28" x14ac:dyDescent="0.25">
      <c r="A1143" t="s">
        <v>2513</v>
      </c>
      <c r="B1143" t="s">
        <v>2514</v>
      </c>
      <c r="C1143" s="17">
        <v>44165</v>
      </c>
      <c r="D1143" s="7">
        <v>246000</v>
      </c>
      <c r="E1143" t="s">
        <v>29</v>
      </c>
      <c r="F1143" t="s">
        <v>30</v>
      </c>
      <c r="G1143" s="7">
        <v>246000</v>
      </c>
      <c r="H1143" s="7">
        <v>144740</v>
      </c>
      <c r="I1143" s="12">
        <f>H1143/G1143*100</f>
        <v>58.837398373983739</v>
      </c>
      <c r="J1143" s="12">
        <f t="shared" si="17"/>
        <v>9.0576023564995225</v>
      </c>
      <c r="K1143" s="7">
        <v>289475</v>
      </c>
      <c r="L1143" s="7">
        <v>60074</v>
      </c>
      <c r="M1143" s="7">
        <f>G1143-L1143</f>
        <v>185926</v>
      </c>
      <c r="N1143" s="7">
        <v>161550</v>
      </c>
      <c r="O1143" s="22">
        <f>M1143/N1143</f>
        <v>1.1508882698854843</v>
      </c>
      <c r="P1143" s="27">
        <v>2386</v>
      </c>
      <c r="Q1143" s="32">
        <f>M1143/P1143</f>
        <v>77.923721709974856</v>
      </c>
      <c r="R1143" s="37" t="s">
        <v>2452</v>
      </c>
      <c r="S1143" s="42">
        <f>ABS(O2406-O1143)*100</f>
        <v>18.34988670038571</v>
      </c>
      <c r="T1143" t="s">
        <v>32</v>
      </c>
      <c r="V1143" s="7">
        <v>46800</v>
      </c>
      <c r="W1143" t="s">
        <v>33</v>
      </c>
      <c r="X1143" s="17" t="s">
        <v>34</v>
      </c>
      <c r="Z1143" t="s">
        <v>2453</v>
      </c>
      <c r="AA1143">
        <v>401</v>
      </c>
      <c r="AB1143">
        <v>52</v>
      </c>
    </row>
    <row r="1144" spans="1:28" x14ac:dyDescent="0.25">
      <c r="A1144" t="s">
        <v>2515</v>
      </c>
      <c r="B1144" t="s">
        <v>2516</v>
      </c>
      <c r="C1144" s="17">
        <v>44012</v>
      </c>
      <c r="D1144" s="7">
        <v>295000</v>
      </c>
      <c r="E1144" t="s">
        <v>29</v>
      </c>
      <c r="F1144" t="s">
        <v>30</v>
      </c>
      <c r="G1144" s="7">
        <v>295000</v>
      </c>
      <c r="H1144" s="7">
        <v>129700</v>
      </c>
      <c r="I1144" s="12">
        <f>H1144/G1144*100</f>
        <v>43.966101694915253</v>
      </c>
      <c r="J1144" s="12">
        <f t="shared" si="17"/>
        <v>5.8136943225689635</v>
      </c>
      <c r="K1144" s="7">
        <v>259404</v>
      </c>
      <c r="L1144" s="7">
        <v>50773</v>
      </c>
      <c r="M1144" s="7">
        <f>G1144-L1144</f>
        <v>244227</v>
      </c>
      <c r="N1144" s="7">
        <v>146923.234375</v>
      </c>
      <c r="O1144" s="22">
        <f>M1144/N1144</f>
        <v>1.6622762290724311</v>
      </c>
      <c r="P1144" s="27">
        <v>2051</v>
      </c>
      <c r="Q1144" s="32">
        <f>M1144/P1144</f>
        <v>119.07703559239395</v>
      </c>
      <c r="R1144" s="37" t="s">
        <v>2452</v>
      </c>
      <c r="S1144" s="42">
        <f>ABS(O2406-O1144)*100</f>
        <v>32.788909218308973</v>
      </c>
      <c r="T1144" t="s">
        <v>32</v>
      </c>
      <c r="V1144" s="7">
        <v>46800</v>
      </c>
      <c r="W1144" t="s">
        <v>33</v>
      </c>
      <c r="X1144" s="17" t="s">
        <v>34</v>
      </c>
      <c r="Z1144" t="s">
        <v>2453</v>
      </c>
      <c r="AA1144">
        <v>401</v>
      </c>
      <c r="AB1144">
        <v>52</v>
      </c>
    </row>
    <row r="1145" spans="1:28" x14ac:dyDescent="0.25">
      <c r="A1145" t="s">
        <v>2517</v>
      </c>
      <c r="B1145" t="s">
        <v>2518</v>
      </c>
      <c r="C1145" s="17">
        <v>44188</v>
      </c>
      <c r="D1145" s="7">
        <v>225000</v>
      </c>
      <c r="E1145" t="s">
        <v>29</v>
      </c>
      <c r="F1145" t="s">
        <v>30</v>
      </c>
      <c r="G1145" s="7">
        <v>225000</v>
      </c>
      <c r="H1145" s="7">
        <v>140320</v>
      </c>
      <c r="I1145" s="12">
        <f>H1145/G1145*100</f>
        <v>62.364444444444445</v>
      </c>
      <c r="J1145" s="12">
        <f t="shared" si="17"/>
        <v>12.584648426960229</v>
      </c>
      <c r="K1145" s="7">
        <v>280641</v>
      </c>
      <c r="L1145" s="7">
        <v>51982</v>
      </c>
      <c r="M1145" s="7">
        <f>G1145-L1145</f>
        <v>173018</v>
      </c>
      <c r="N1145" s="7">
        <v>161027.46875</v>
      </c>
      <c r="O1145" s="22">
        <f>M1145/N1145</f>
        <v>1.0744626450572583</v>
      </c>
      <c r="P1145" s="27">
        <v>2349</v>
      </c>
      <c r="Q1145" s="32">
        <f>M1145/P1145</f>
        <v>73.656023839931891</v>
      </c>
      <c r="R1145" s="37" t="s">
        <v>2452</v>
      </c>
      <c r="S1145" s="42">
        <f>ABS(O2406-O1145)*100</f>
        <v>25.992449183208311</v>
      </c>
      <c r="T1145" t="s">
        <v>32</v>
      </c>
      <c r="V1145" s="7">
        <v>46800</v>
      </c>
      <c r="W1145" t="s">
        <v>33</v>
      </c>
      <c r="X1145" s="17" t="s">
        <v>34</v>
      </c>
      <c r="Z1145" t="s">
        <v>2453</v>
      </c>
      <c r="AA1145">
        <v>401</v>
      </c>
      <c r="AB1145">
        <v>52</v>
      </c>
    </row>
    <row r="1146" spans="1:28" x14ac:dyDescent="0.25">
      <c r="A1146" t="s">
        <v>2519</v>
      </c>
      <c r="B1146" t="s">
        <v>2520</v>
      </c>
      <c r="C1146" s="17">
        <v>43858</v>
      </c>
      <c r="D1146" s="7">
        <v>235000</v>
      </c>
      <c r="E1146" t="s">
        <v>29</v>
      </c>
      <c r="F1146" t="s">
        <v>30</v>
      </c>
      <c r="G1146" s="7">
        <v>235000</v>
      </c>
      <c r="H1146" s="7">
        <v>124600</v>
      </c>
      <c r="I1146" s="12">
        <f>H1146/G1146*100</f>
        <v>53.021276595744681</v>
      </c>
      <c r="J1146" s="12">
        <f t="shared" si="17"/>
        <v>3.2414805782604645</v>
      </c>
      <c r="K1146" s="7">
        <v>249195</v>
      </c>
      <c r="L1146" s="7">
        <v>52174</v>
      </c>
      <c r="M1146" s="7">
        <f>G1146-L1146</f>
        <v>182826</v>
      </c>
      <c r="N1146" s="7">
        <v>138747.1875</v>
      </c>
      <c r="O1146" s="22">
        <f>M1146/N1146</f>
        <v>1.3176915748292195</v>
      </c>
      <c r="P1146" s="27">
        <v>1970</v>
      </c>
      <c r="Q1146" s="32">
        <f>M1146/P1146</f>
        <v>92.805076142131981</v>
      </c>
      <c r="R1146" s="37" t="s">
        <v>2452</v>
      </c>
      <c r="S1146" s="42">
        <f>ABS(O2406-O1146)*100</f>
        <v>1.6695562060121905</v>
      </c>
      <c r="T1146" t="s">
        <v>32</v>
      </c>
      <c r="V1146" s="7">
        <v>46800</v>
      </c>
      <c r="W1146" t="s">
        <v>33</v>
      </c>
      <c r="X1146" s="17" t="s">
        <v>34</v>
      </c>
      <c r="Z1146" t="s">
        <v>2453</v>
      </c>
      <c r="AA1146">
        <v>401</v>
      </c>
      <c r="AB1146">
        <v>52</v>
      </c>
    </row>
    <row r="1147" spans="1:28" x14ac:dyDescent="0.25">
      <c r="A1147" t="s">
        <v>2521</v>
      </c>
      <c r="B1147" t="s">
        <v>2522</v>
      </c>
      <c r="C1147" s="17">
        <v>44165</v>
      </c>
      <c r="D1147" s="7">
        <v>298500</v>
      </c>
      <c r="E1147" t="s">
        <v>29</v>
      </c>
      <c r="F1147" t="s">
        <v>30</v>
      </c>
      <c r="G1147" s="7">
        <v>298500</v>
      </c>
      <c r="H1147" s="7">
        <v>137560</v>
      </c>
      <c r="I1147" s="12">
        <f>H1147/G1147*100</f>
        <v>46.083752093802346</v>
      </c>
      <c r="J1147" s="12">
        <f t="shared" si="17"/>
        <v>3.6960439236818701</v>
      </c>
      <c r="K1147" s="7">
        <v>275121</v>
      </c>
      <c r="L1147" s="7">
        <v>50107</v>
      </c>
      <c r="M1147" s="7">
        <f>G1147-L1147</f>
        <v>248393</v>
      </c>
      <c r="N1147" s="7">
        <v>158460.5625</v>
      </c>
      <c r="O1147" s="22">
        <f>M1147/N1147</f>
        <v>1.5675382952146215</v>
      </c>
      <c r="P1147" s="27">
        <v>2204</v>
      </c>
      <c r="Q1147" s="32">
        <f>M1147/P1147</f>
        <v>112.70099818511797</v>
      </c>
      <c r="R1147" s="37" t="s">
        <v>2452</v>
      </c>
      <c r="S1147" s="42">
        <f>ABS(O2406-O1147)*100</f>
        <v>23.315115832528011</v>
      </c>
      <c r="T1147" t="s">
        <v>32</v>
      </c>
      <c r="V1147" s="7">
        <v>46800</v>
      </c>
      <c r="W1147" t="s">
        <v>33</v>
      </c>
      <c r="X1147" s="17" t="s">
        <v>34</v>
      </c>
      <c r="Z1147" t="s">
        <v>2453</v>
      </c>
      <c r="AA1147">
        <v>401</v>
      </c>
      <c r="AB1147">
        <v>52</v>
      </c>
    </row>
    <row r="1148" spans="1:28" x14ac:dyDescent="0.25">
      <c r="A1148" t="s">
        <v>2523</v>
      </c>
      <c r="B1148" t="s">
        <v>2524</v>
      </c>
      <c r="C1148" s="17">
        <v>44047</v>
      </c>
      <c r="D1148" s="7">
        <v>245000</v>
      </c>
      <c r="E1148" t="s">
        <v>29</v>
      </c>
      <c r="F1148" t="s">
        <v>30</v>
      </c>
      <c r="G1148" s="7">
        <v>245000</v>
      </c>
      <c r="H1148" s="7">
        <v>131470</v>
      </c>
      <c r="I1148" s="12">
        <f>H1148/G1148*100</f>
        <v>53.66122448979592</v>
      </c>
      <c r="J1148" s="12">
        <f t="shared" si="17"/>
        <v>3.8814284723117041</v>
      </c>
      <c r="K1148" s="7">
        <v>262947</v>
      </c>
      <c r="L1148" s="7">
        <v>51846</v>
      </c>
      <c r="M1148" s="7">
        <f>G1148-L1148</f>
        <v>193154</v>
      </c>
      <c r="N1148" s="7">
        <v>148662.671875</v>
      </c>
      <c r="O1148" s="22">
        <f>M1148/N1148</f>
        <v>1.2992770650752843</v>
      </c>
      <c r="P1148" s="27">
        <v>2332</v>
      </c>
      <c r="Q1148" s="32">
        <f>M1148/P1148</f>
        <v>82.827615780445967</v>
      </c>
      <c r="R1148" s="37" t="s">
        <v>2452</v>
      </c>
      <c r="S1148" s="42">
        <f>ABS(O2406-O1148)*100</f>
        <v>3.511007181405712</v>
      </c>
      <c r="T1148" t="s">
        <v>236</v>
      </c>
      <c r="V1148" s="7">
        <v>46800</v>
      </c>
      <c r="W1148" t="s">
        <v>33</v>
      </c>
      <c r="X1148" s="17" t="s">
        <v>34</v>
      </c>
      <c r="Z1148" t="s">
        <v>2453</v>
      </c>
      <c r="AA1148">
        <v>401</v>
      </c>
      <c r="AB1148">
        <v>47</v>
      </c>
    </row>
    <row r="1149" spans="1:28" x14ac:dyDescent="0.25">
      <c r="A1149" t="s">
        <v>2525</v>
      </c>
      <c r="B1149" t="s">
        <v>2526</v>
      </c>
      <c r="C1149" s="17">
        <v>44179</v>
      </c>
      <c r="D1149" s="7">
        <v>269000</v>
      </c>
      <c r="E1149" t="s">
        <v>29</v>
      </c>
      <c r="F1149" t="s">
        <v>30</v>
      </c>
      <c r="G1149" s="7">
        <v>269000</v>
      </c>
      <c r="H1149" s="7">
        <v>123930</v>
      </c>
      <c r="I1149" s="12">
        <f>H1149/G1149*100</f>
        <v>46.070631970260223</v>
      </c>
      <c r="J1149" s="12">
        <f t="shared" si="17"/>
        <v>3.7091640472239931</v>
      </c>
      <c r="K1149" s="7">
        <v>247852</v>
      </c>
      <c r="L1149" s="7">
        <v>50263</v>
      </c>
      <c r="M1149" s="7">
        <f>G1149-L1149</f>
        <v>218737</v>
      </c>
      <c r="N1149" s="7">
        <v>139147.1875</v>
      </c>
      <c r="O1149" s="22">
        <f>M1149/N1149</f>
        <v>1.5719829047928116</v>
      </c>
      <c r="P1149" s="27">
        <v>2085</v>
      </c>
      <c r="Q1149" s="32">
        <f>M1149/P1149</f>
        <v>104.90983213429257</v>
      </c>
      <c r="R1149" s="37" t="s">
        <v>2452</v>
      </c>
      <c r="S1149" s="42">
        <f>ABS(O2406-O1149)*100</f>
        <v>23.759576790347015</v>
      </c>
      <c r="T1149" t="s">
        <v>32</v>
      </c>
      <c r="V1149" s="7">
        <v>46800</v>
      </c>
      <c r="W1149" t="s">
        <v>33</v>
      </c>
      <c r="X1149" s="17" t="s">
        <v>34</v>
      </c>
      <c r="Z1149" t="s">
        <v>2453</v>
      </c>
      <c r="AA1149">
        <v>401</v>
      </c>
      <c r="AB1149">
        <v>52</v>
      </c>
    </row>
    <row r="1150" spans="1:28" x14ac:dyDescent="0.25">
      <c r="A1150" t="s">
        <v>2527</v>
      </c>
      <c r="B1150" t="s">
        <v>2528</v>
      </c>
      <c r="C1150" s="17">
        <v>43614</v>
      </c>
      <c r="D1150" s="7">
        <v>320000</v>
      </c>
      <c r="E1150" t="s">
        <v>29</v>
      </c>
      <c r="F1150" t="s">
        <v>30</v>
      </c>
      <c r="G1150" s="7">
        <v>320000</v>
      </c>
      <c r="H1150" s="7">
        <v>152580</v>
      </c>
      <c r="I1150" s="12">
        <f>H1150/G1150*100</f>
        <v>47.681249999999999</v>
      </c>
      <c r="J1150" s="12">
        <f t="shared" si="17"/>
        <v>2.0985460174842174</v>
      </c>
      <c r="K1150" s="7">
        <v>305159</v>
      </c>
      <c r="L1150" s="7">
        <v>60051</v>
      </c>
      <c r="M1150" s="7">
        <f>G1150-L1150</f>
        <v>259949</v>
      </c>
      <c r="N1150" s="7">
        <v>172611.265625</v>
      </c>
      <c r="O1150" s="22">
        <f>M1150/N1150</f>
        <v>1.5059793406807076</v>
      </c>
      <c r="P1150" s="27">
        <v>2548</v>
      </c>
      <c r="Q1150" s="32">
        <f>M1150/P1150</f>
        <v>102.02080062794349</v>
      </c>
      <c r="R1150" s="37" t="s">
        <v>2452</v>
      </c>
      <c r="S1150" s="42">
        <f>ABS(O2406-O1150)*100</f>
        <v>17.15922037913662</v>
      </c>
      <c r="T1150" t="s">
        <v>1094</v>
      </c>
      <c r="V1150" s="7">
        <v>46800</v>
      </c>
      <c r="W1150" t="s">
        <v>33</v>
      </c>
      <c r="X1150" s="17" t="s">
        <v>34</v>
      </c>
      <c r="Z1150" t="s">
        <v>2453</v>
      </c>
      <c r="AA1150">
        <v>401</v>
      </c>
      <c r="AB1150">
        <v>49</v>
      </c>
    </row>
    <row r="1151" spans="1:28" x14ac:dyDescent="0.25">
      <c r="A1151" t="s">
        <v>2529</v>
      </c>
      <c r="B1151" t="s">
        <v>2530</v>
      </c>
      <c r="C1151" s="17">
        <v>43985</v>
      </c>
      <c r="D1151" s="7">
        <v>105000</v>
      </c>
      <c r="E1151" t="s">
        <v>29</v>
      </c>
      <c r="F1151" t="s">
        <v>30</v>
      </c>
      <c r="G1151" s="7">
        <v>105000</v>
      </c>
      <c r="H1151" s="7">
        <v>57590</v>
      </c>
      <c r="I1151" s="12">
        <f>H1151/G1151*100</f>
        <v>54.847619047619048</v>
      </c>
      <c r="J1151" s="12">
        <f t="shared" si="17"/>
        <v>5.0678230301348322</v>
      </c>
      <c r="K1151" s="7">
        <v>115185</v>
      </c>
      <c r="L1151" s="7">
        <v>26806</v>
      </c>
      <c r="M1151" s="7">
        <f>G1151-L1151</f>
        <v>78194</v>
      </c>
      <c r="N1151" s="7">
        <v>105213.09375</v>
      </c>
      <c r="O1151" s="22">
        <f>M1151/N1151</f>
        <v>0.74319647120917398</v>
      </c>
      <c r="P1151" s="27">
        <v>1259</v>
      </c>
      <c r="Q1151" s="32">
        <f>M1151/P1151</f>
        <v>62.108022239872916</v>
      </c>
      <c r="R1151" s="37" t="s">
        <v>2531</v>
      </c>
      <c r="S1151" s="42">
        <f>ABS(O2406-O1151)*100</f>
        <v>59.119066568016741</v>
      </c>
      <c r="T1151" t="s">
        <v>79</v>
      </c>
      <c r="V1151" s="7">
        <v>25000</v>
      </c>
      <c r="W1151" t="s">
        <v>33</v>
      </c>
      <c r="X1151" s="17" t="s">
        <v>34</v>
      </c>
      <c r="Z1151" t="s">
        <v>152</v>
      </c>
      <c r="AA1151">
        <v>407</v>
      </c>
      <c r="AB1151">
        <v>55</v>
      </c>
    </row>
    <row r="1152" spans="1:28" x14ac:dyDescent="0.25">
      <c r="A1152" t="s">
        <v>2532</v>
      </c>
      <c r="B1152" t="s">
        <v>2533</v>
      </c>
      <c r="C1152" s="17">
        <v>43602</v>
      </c>
      <c r="D1152" s="7">
        <v>125000</v>
      </c>
      <c r="E1152" t="s">
        <v>29</v>
      </c>
      <c r="F1152" t="s">
        <v>30</v>
      </c>
      <c r="G1152" s="7">
        <v>125000</v>
      </c>
      <c r="H1152" s="7">
        <v>59210</v>
      </c>
      <c r="I1152" s="12">
        <f>H1152/G1152*100</f>
        <v>47.368000000000002</v>
      </c>
      <c r="J1152" s="12">
        <f t="shared" si="17"/>
        <v>2.4117960174842139</v>
      </c>
      <c r="K1152" s="7">
        <v>118416</v>
      </c>
      <c r="L1152" s="7">
        <v>26806</v>
      </c>
      <c r="M1152" s="7">
        <f>G1152-L1152</f>
        <v>98194</v>
      </c>
      <c r="N1152" s="7">
        <v>109059.5234375</v>
      </c>
      <c r="O1152" s="22">
        <f>M1152/N1152</f>
        <v>0.90037070495978433</v>
      </c>
      <c r="P1152" s="27">
        <v>1320</v>
      </c>
      <c r="Q1152" s="32">
        <f>M1152/P1152</f>
        <v>74.389393939393941</v>
      </c>
      <c r="R1152" s="37" t="s">
        <v>2531</v>
      </c>
      <c r="S1152" s="42">
        <f>ABS(O2406-O1152)*100</f>
        <v>43.40164319295571</v>
      </c>
      <c r="T1152" t="s">
        <v>79</v>
      </c>
      <c r="V1152" s="7">
        <v>25000</v>
      </c>
      <c r="W1152" t="s">
        <v>33</v>
      </c>
      <c r="X1152" s="17" t="s">
        <v>34</v>
      </c>
      <c r="Z1152" t="s">
        <v>152</v>
      </c>
      <c r="AA1152">
        <v>407</v>
      </c>
      <c r="AB1152">
        <v>55</v>
      </c>
    </row>
    <row r="1153" spans="1:28" x14ac:dyDescent="0.25">
      <c r="A1153" t="s">
        <v>2534</v>
      </c>
      <c r="B1153" t="s">
        <v>2530</v>
      </c>
      <c r="C1153" s="17">
        <v>43656</v>
      </c>
      <c r="D1153" s="7">
        <v>72000</v>
      </c>
      <c r="E1153" t="s">
        <v>29</v>
      </c>
      <c r="F1153" t="s">
        <v>30</v>
      </c>
      <c r="G1153" s="7">
        <v>72000</v>
      </c>
      <c r="H1153" s="7">
        <v>46580</v>
      </c>
      <c r="I1153" s="12">
        <f>H1153/G1153*100</f>
        <v>64.694444444444443</v>
      </c>
      <c r="J1153" s="12">
        <f t="shared" si="17"/>
        <v>14.914648426960227</v>
      </c>
      <c r="K1153" s="7">
        <v>93156</v>
      </c>
      <c r="L1153" s="7">
        <v>26806</v>
      </c>
      <c r="M1153" s="7">
        <f>G1153-L1153</f>
        <v>45194</v>
      </c>
      <c r="N1153" s="7">
        <v>78988.09375</v>
      </c>
      <c r="O1153" s="22">
        <f>M1153/N1153</f>
        <v>0.57216218108820993</v>
      </c>
      <c r="P1153" s="27">
        <v>972</v>
      </c>
      <c r="Q1153" s="32">
        <f>M1153/P1153</f>
        <v>46.495884773662553</v>
      </c>
      <c r="R1153" s="37" t="s">
        <v>2531</v>
      </c>
      <c r="S1153" s="42">
        <f>ABS(O2406-O1153)*100</f>
        <v>76.222495580113147</v>
      </c>
      <c r="T1153" t="s">
        <v>79</v>
      </c>
      <c r="V1153" s="7">
        <v>25000</v>
      </c>
      <c r="W1153" t="s">
        <v>33</v>
      </c>
      <c r="X1153" s="17" t="s">
        <v>34</v>
      </c>
      <c r="Z1153" t="s">
        <v>152</v>
      </c>
      <c r="AA1153">
        <v>407</v>
      </c>
      <c r="AB1153">
        <v>52</v>
      </c>
    </row>
    <row r="1154" spans="1:28" x14ac:dyDescent="0.25">
      <c r="A1154" t="s">
        <v>2535</v>
      </c>
      <c r="B1154" t="s">
        <v>2536</v>
      </c>
      <c r="C1154" s="17">
        <v>43580</v>
      </c>
      <c r="D1154" s="7">
        <v>85000</v>
      </c>
      <c r="E1154" t="s">
        <v>29</v>
      </c>
      <c r="F1154" t="s">
        <v>30</v>
      </c>
      <c r="G1154" s="7">
        <v>85000</v>
      </c>
      <c r="H1154" s="7">
        <v>46950</v>
      </c>
      <c r="I1154" s="12">
        <f>H1154/G1154*100</f>
        <v>55.235294117647058</v>
      </c>
      <c r="J1154" s="12">
        <f t="shared" si="17"/>
        <v>5.455498100162842</v>
      </c>
      <c r="K1154" s="7">
        <v>93895</v>
      </c>
      <c r="L1154" s="7">
        <v>26806</v>
      </c>
      <c r="M1154" s="7">
        <f>G1154-L1154</f>
        <v>58194</v>
      </c>
      <c r="N1154" s="7">
        <v>79867.859375</v>
      </c>
      <c r="O1154" s="22">
        <f>M1154/N1154</f>
        <v>0.72862851784676363</v>
      </c>
      <c r="P1154" s="27">
        <v>987</v>
      </c>
      <c r="Q1154" s="32">
        <f>M1154/P1154</f>
        <v>58.960486322188451</v>
      </c>
      <c r="R1154" s="37" t="s">
        <v>2531</v>
      </c>
      <c r="S1154" s="42">
        <f>ABS(O2406-O1154)*100</f>
        <v>60.575861904257778</v>
      </c>
      <c r="T1154" t="s">
        <v>79</v>
      </c>
      <c r="V1154" s="7">
        <v>25000</v>
      </c>
      <c r="W1154" t="s">
        <v>33</v>
      </c>
      <c r="X1154" s="17" t="s">
        <v>34</v>
      </c>
      <c r="Z1154" t="s">
        <v>152</v>
      </c>
      <c r="AA1154">
        <v>407</v>
      </c>
      <c r="AB1154">
        <v>52</v>
      </c>
    </row>
    <row r="1155" spans="1:28" x14ac:dyDescent="0.25">
      <c r="A1155" t="s">
        <v>2537</v>
      </c>
      <c r="B1155" t="s">
        <v>2536</v>
      </c>
      <c r="C1155" s="17">
        <v>44182</v>
      </c>
      <c r="D1155" s="7">
        <v>86500</v>
      </c>
      <c r="E1155" t="s">
        <v>29</v>
      </c>
      <c r="F1155" t="s">
        <v>30</v>
      </c>
      <c r="G1155" s="7">
        <v>86500</v>
      </c>
      <c r="H1155" s="7">
        <v>46580</v>
      </c>
      <c r="I1155" s="12">
        <f>H1155/G1155*100</f>
        <v>53.849710982658962</v>
      </c>
      <c r="J1155" s="12">
        <f t="shared" ref="J1155:J1218" si="18">+ABS(I1155-$I$2411)</f>
        <v>4.0699149651747462</v>
      </c>
      <c r="K1155" s="7">
        <v>93156</v>
      </c>
      <c r="L1155" s="7">
        <v>26806</v>
      </c>
      <c r="M1155" s="7">
        <f>G1155-L1155</f>
        <v>59694</v>
      </c>
      <c r="N1155" s="7">
        <v>78988.09375</v>
      </c>
      <c r="O1155" s="22">
        <f>M1155/N1155</f>
        <v>0.7557341513891136</v>
      </c>
      <c r="P1155" s="27">
        <v>972</v>
      </c>
      <c r="Q1155" s="32">
        <f>M1155/P1155</f>
        <v>61.413580246913583</v>
      </c>
      <c r="R1155" s="37" t="s">
        <v>2531</v>
      </c>
      <c r="S1155" s="42">
        <f>ABS(O2406-O1155)*100</f>
        <v>57.865298550022779</v>
      </c>
      <c r="T1155" t="s">
        <v>79</v>
      </c>
      <c r="V1155" s="7">
        <v>25000</v>
      </c>
      <c r="W1155" t="s">
        <v>33</v>
      </c>
      <c r="X1155" s="17" t="s">
        <v>34</v>
      </c>
      <c r="Z1155" t="s">
        <v>152</v>
      </c>
      <c r="AA1155">
        <v>407</v>
      </c>
      <c r="AB1155">
        <v>52</v>
      </c>
    </row>
    <row r="1156" spans="1:28" x14ac:dyDescent="0.25">
      <c r="A1156" t="s">
        <v>2538</v>
      </c>
      <c r="B1156" t="s">
        <v>2539</v>
      </c>
      <c r="C1156" s="17">
        <v>43860</v>
      </c>
      <c r="D1156" s="7">
        <v>126000</v>
      </c>
      <c r="E1156" t="s">
        <v>29</v>
      </c>
      <c r="F1156" t="s">
        <v>30</v>
      </c>
      <c r="G1156" s="7">
        <v>126000</v>
      </c>
      <c r="H1156" s="7">
        <v>59330</v>
      </c>
      <c r="I1156" s="12">
        <f>H1156/G1156*100</f>
        <v>47.087301587301589</v>
      </c>
      <c r="J1156" s="12">
        <f t="shared" si="18"/>
        <v>2.6924944301826272</v>
      </c>
      <c r="K1156" s="7">
        <v>118667</v>
      </c>
      <c r="L1156" s="7">
        <v>26806</v>
      </c>
      <c r="M1156" s="7">
        <f>G1156-L1156</f>
        <v>99194</v>
      </c>
      <c r="N1156" s="7">
        <v>109358.3359375</v>
      </c>
      <c r="O1156" s="22">
        <f>M1156/N1156</f>
        <v>0.90705476770139337</v>
      </c>
      <c r="P1156" s="27">
        <v>1309</v>
      </c>
      <c r="Q1156" s="32">
        <f>M1156/P1156</f>
        <v>75.778456837280373</v>
      </c>
      <c r="R1156" s="37" t="s">
        <v>2531</v>
      </c>
      <c r="S1156" s="42">
        <f>ABS(O2406-O1156)*100</f>
        <v>42.733236918794802</v>
      </c>
      <c r="T1156" t="s">
        <v>79</v>
      </c>
      <c r="V1156" s="7">
        <v>25000</v>
      </c>
      <c r="W1156" t="s">
        <v>33</v>
      </c>
      <c r="X1156" s="17" t="s">
        <v>34</v>
      </c>
      <c r="Z1156" t="s">
        <v>152</v>
      </c>
      <c r="AA1156">
        <v>407</v>
      </c>
      <c r="AB1156">
        <v>55</v>
      </c>
    </row>
    <row r="1157" spans="1:28" x14ac:dyDescent="0.25">
      <c r="A1157" t="s">
        <v>2540</v>
      </c>
      <c r="B1157" t="s">
        <v>2539</v>
      </c>
      <c r="C1157" s="17">
        <v>44039</v>
      </c>
      <c r="D1157" s="7">
        <v>130500</v>
      </c>
      <c r="E1157" t="s">
        <v>29</v>
      </c>
      <c r="F1157" t="s">
        <v>30</v>
      </c>
      <c r="G1157" s="7">
        <v>130500</v>
      </c>
      <c r="H1157" s="7">
        <v>59330</v>
      </c>
      <c r="I1157" s="12">
        <f>H1157/G1157*100</f>
        <v>45.463601532567047</v>
      </c>
      <c r="J1157" s="12">
        <f t="shared" si="18"/>
        <v>4.3161944849171689</v>
      </c>
      <c r="K1157" s="7">
        <v>118667</v>
      </c>
      <c r="L1157" s="7">
        <v>26806</v>
      </c>
      <c r="M1157" s="7">
        <f>G1157-L1157</f>
        <v>103694</v>
      </c>
      <c r="N1157" s="7">
        <v>109358.3359375</v>
      </c>
      <c r="O1157" s="22">
        <f>M1157/N1157</f>
        <v>0.9482038942075961</v>
      </c>
      <c r="P1157" s="27">
        <v>1309</v>
      </c>
      <c r="Q1157" s="32">
        <f>M1157/P1157</f>
        <v>79.216195569136744</v>
      </c>
      <c r="R1157" s="37" t="s">
        <v>2531</v>
      </c>
      <c r="S1157" s="42">
        <f>ABS(O2406-O1157)*100</f>
        <v>38.618324268174533</v>
      </c>
      <c r="T1157" t="s">
        <v>79</v>
      </c>
      <c r="V1157" s="7">
        <v>25000</v>
      </c>
      <c r="W1157" t="s">
        <v>33</v>
      </c>
      <c r="X1157" s="17" t="s">
        <v>34</v>
      </c>
      <c r="Z1157" t="s">
        <v>152</v>
      </c>
      <c r="AA1157">
        <v>407</v>
      </c>
      <c r="AB1157">
        <v>55</v>
      </c>
    </row>
    <row r="1158" spans="1:28" x14ac:dyDescent="0.25">
      <c r="A1158" t="s">
        <v>2541</v>
      </c>
      <c r="B1158" t="s">
        <v>2542</v>
      </c>
      <c r="C1158" s="17">
        <v>43593</v>
      </c>
      <c r="D1158" s="7">
        <v>85000</v>
      </c>
      <c r="E1158" t="s">
        <v>29</v>
      </c>
      <c r="F1158" t="s">
        <v>30</v>
      </c>
      <c r="G1158" s="7">
        <v>85000</v>
      </c>
      <c r="H1158" s="7">
        <v>46600</v>
      </c>
      <c r="I1158" s="12">
        <f>H1158/G1158*100</f>
        <v>54.823529411764703</v>
      </c>
      <c r="J1158" s="12">
        <f t="shared" si="18"/>
        <v>5.0437333942804869</v>
      </c>
      <c r="K1158" s="7">
        <v>93203</v>
      </c>
      <c r="L1158" s="7">
        <v>26806</v>
      </c>
      <c r="M1158" s="7">
        <f>G1158-L1158</f>
        <v>58194</v>
      </c>
      <c r="N1158" s="7">
        <v>79044.046875</v>
      </c>
      <c r="O1158" s="22">
        <f>M1158/N1158</f>
        <v>0.73622242661775406</v>
      </c>
      <c r="P1158" s="27">
        <v>972</v>
      </c>
      <c r="Q1158" s="32">
        <f>M1158/P1158</f>
        <v>59.870370370370374</v>
      </c>
      <c r="R1158" s="37" t="s">
        <v>2531</v>
      </c>
      <c r="S1158" s="42">
        <f>ABS(O2406-O1158)*100</f>
        <v>59.816471027158734</v>
      </c>
      <c r="T1158" t="s">
        <v>79</v>
      </c>
      <c r="V1158" s="7">
        <v>25000</v>
      </c>
      <c r="W1158" t="s">
        <v>33</v>
      </c>
      <c r="X1158" s="17" t="s">
        <v>34</v>
      </c>
      <c r="Z1158" t="s">
        <v>152</v>
      </c>
      <c r="AA1158">
        <v>407</v>
      </c>
      <c r="AB1158">
        <v>52</v>
      </c>
    </row>
    <row r="1159" spans="1:28" x14ac:dyDescent="0.25">
      <c r="A1159" t="s">
        <v>2543</v>
      </c>
      <c r="B1159" t="s">
        <v>2544</v>
      </c>
      <c r="C1159" s="17">
        <v>44232</v>
      </c>
      <c r="D1159" s="7">
        <v>99000</v>
      </c>
      <c r="E1159" t="s">
        <v>29</v>
      </c>
      <c r="F1159" t="s">
        <v>30</v>
      </c>
      <c r="G1159" s="7">
        <v>99000</v>
      </c>
      <c r="H1159" s="7">
        <v>59230</v>
      </c>
      <c r="I1159" s="12">
        <f>H1159/G1159*100</f>
        <v>59.828282828282831</v>
      </c>
      <c r="J1159" s="12">
        <f t="shared" si="18"/>
        <v>10.048486810798614</v>
      </c>
      <c r="K1159" s="7">
        <v>118466</v>
      </c>
      <c r="L1159" s="7">
        <v>26806</v>
      </c>
      <c r="M1159" s="7">
        <f>G1159-L1159</f>
        <v>72194</v>
      </c>
      <c r="N1159" s="7">
        <v>109119.046875</v>
      </c>
      <c r="O1159" s="22">
        <f>M1159/N1159</f>
        <v>0.66160768506987566</v>
      </c>
      <c r="P1159" s="27">
        <v>1320</v>
      </c>
      <c r="Q1159" s="32">
        <f>M1159/P1159</f>
        <v>54.692424242424245</v>
      </c>
      <c r="R1159" s="37" t="s">
        <v>2531</v>
      </c>
      <c r="S1159" s="42">
        <f>ABS(O2406-O1159)*100</f>
        <v>67.277945181946578</v>
      </c>
      <c r="T1159" t="s">
        <v>79</v>
      </c>
      <c r="V1159" s="7">
        <v>25000</v>
      </c>
      <c r="W1159" t="s">
        <v>33</v>
      </c>
      <c r="X1159" s="17" t="s">
        <v>34</v>
      </c>
      <c r="Z1159" t="s">
        <v>152</v>
      </c>
      <c r="AA1159">
        <v>407</v>
      </c>
      <c r="AB1159">
        <v>55</v>
      </c>
    </row>
    <row r="1160" spans="1:28" x14ac:dyDescent="0.25">
      <c r="A1160" t="s">
        <v>2545</v>
      </c>
      <c r="B1160" t="s">
        <v>2546</v>
      </c>
      <c r="C1160" s="17">
        <v>43749</v>
      </c>
      <c r="D1160" s="7">
        <v>121000</v>
      </c>
      <c r="E1160" t="s">
        <v>29</v>
      </c>
      <c r="F1160" t="s">
        <v>30</v>
      </c>
      <c r="G1160" s="7">
        <v>121000</v>
      </c>
      <c r="H1160" s="7">
        <v>55680</v>
      </c>
      <c r="I1160" s="12">
        <f>H1160/G1160*100</f>
        <v>46.016528925619838</v>
      </c>
      <c r="J1160" s="12">
        <f t="shared" si="18"/>
        <v>3.7632670918643782</v>
      </c>
      <c r="K1160" s="7">
        <v>111362</v>
      </c>
      <c r="L1160" s="7">
        <v>26806</v>
      </c>
      <c r="M1160" s="7">
        <f>G1160-L1160</f>
        <v>94194</v>
      </c>
      <c r="N1160" s="7">
        <v>100661.90625</v>
      </c>
      <c r="O1160" s="22">
        <f>M1160/N1160</f>
        <v>0.93574623717201855</v>
      </c>
      <c r="P1160" s="27">
        <v>1192</v>
      </c>
      <c r="Q1160" s="32">
        <f>M1160/P1160</f>
        <v>79.021812080536918</v>
      </c>
      <c r="R1160" s="37" t="s">
        <v>2531</v>
      </c>
      <c r="S1160" s="42">
        <f>ABS(O2406-O1160)*100</f>
        <v>39.864089971732284</v>
      </c>
      <c r="T1160" t="s">
        <v>79</v>
      </c>
      <c r="V1160" s="7">
        <v>25000</v>
      </c>
      <c r="W1160" t="s">
        <v>33</v>
      </c>
      <c r="X1160" s="17" t="s">
        <v>34</v>
      </c>
      <c r="Z1160" t="s">
        <v>152</v>
      </c>
      <c r="AA1160">
        <v>407</v>
      </c>
      <c r="AB1160">
        <v>55</v>
      </c>
    </row>
    <row r="1161" spans="1:28" x14ac:dyDescent="0.25">
      <c r="A1161" t="s">
        <v>2547</v>
      </c>
      <c r="B1161" t="s">
        <v>2546</v>
      </c>
      <c r="C1161" s="17">
        <v>43945</v>
      </c>
      <c r="D1161" s="7">
        <v>126525</v>
      </c>
      <c r="E1161" t="s">
        <v>29</v>
      </c>
      <c r="F1161" t="s">
        <v>30</v>
      </c>
      <c r="G1161" s="7">
        <v>126525</v>
      </c>
      <c r="H1161" s="7">
        <v>57530</v>
      </c>
      <c r="I1161" s="12">
        <f>H1161/G1161*100</f>
        <v>45.46927484686821</v>
      </c>
      <c r="J1161" s="12">
        <f t="shared" si="18"/>
        <v>4.3105211706160063</v>
      </c>
      <c r="K1161" s="7">
        <v>115058</v>
      </c>
      <c r="L1161" s="7">
        <v>26806</v>
      </c>
      <c r="M1161" s="7">
        <f>G1161-L1161</f>
        <v>99719</v>
      </c>
      <c r="N1161" s="7">
        <v>105061.90625</v>
      </c>
      <c r="O1161" s="22">
        <f>M1161/N1161</f>
        <v>0.94914516173648811</v>
      </c>
      <c r="P1161" s="27">
        <v>1257</v>
      </c>
      <c r="Q1161" s="32">
        <f>M1161/P1161</f>
        <v>79.330946698488461</v>
      </c>
      <c r="R1161" s="37" t="s">
        <v>2531</v>
      </c>
      <c r="S1161" s="42">
        <f>ABS(O2406-O1161)*100</f>
        <v>38.52419751528533</v>
      </c>
      <c r="T1161" t="s">
        <v>79</v>
      </c>
      <c r="V1161" s="7">
        <v>25000</v>
      </c>
      <c r="W1161" t="s">
        <v>33</v>
      </c>
      <c r="X1161" s="17" t="s">
        <v>34</v>
      </c>
      <c r="Z1161" t="s">
        <v>152</v>
      </c>
      <c r="AA1161">
        <v>407</v>
      </c>
      <c r="AB1161">
        <v>55</v>
      </c>
    </row>
    <row r="1162" spans="1:28" x14ac:dyDescent="0.25">
      <c r="A1162" t="s">
        <v>2548</v>
      </c>
      <c r="B1162" t="s">
        <v>2549</v>
      </c>
      <c r="C1162" s="17">
        <v>43896</v>
      </c>
      <c r="D1162" s="7">
        <v>124000</v>
      </c>
      <c r="E1162" t="s">
        <v>29</v>
      </c>
      <c r="F1162" t="s">
        <v>30</v>
      </c>
      <c r="G1162" s="7">
        <v>124000</v>
      </c>
      <c r="H1162" s="7">
        <v>57480</v>
      </c>
      <c r="I1162" s="12">
        <f>H1162/G1162*100</f>
        <v>46.354838709677423</v>
      </c>
      <c r="J1162" s="12">
        <f t="shared" si="18"/>
        <v>3.4249573078067925</v>
      </c>
      <c r="K1162" s="7">
        <v>114953</v>
      </c>
      <c r="L1162" s="7">
        <v>26806</v>
      </c>
      <c r="M1162" s="7">
        <f>G1162-L1162</f>
        <v>97194</v>
      </c>
      <c r="N1162" s="7">
        <v>104936.90625</v>
      </c>
      <c r="O1162" s="22">
        <f>M1162/N1162</f>
        <v>0.92621369805249043</v>
      </c>
      <c r="P1162" s="27">
        <v>1255</v>
      </c>
      <c r="Q1162" s="32">
        <f>M1162/P1162</f>
        <v>77.445418326693229</v>
      </c>
      <c r="R1162" s="37" t="s">
        <v>2531</v>
      </c>
      <c r="S1162" s="42">
        <f>ABS(O2406-O1162)*100</f>
        <v>40.817343883685098</v>
      </c>
      <c r="T1162" t="s">
        <v>79</v>
      </c>
      <c r="V1162" s="7">
        <v>25000</v>
      </c>
      <c r="W1162" t="s">
        <v>33</v>
      </c>
      <c r="X1162" s="17" t="s">
        <v>34</v>
      </c>
      <c r="Z1162" t="s">
        <v>152</v>
      </c>
      <c r="AA1162">
        <v>407</v>
      </c>
      <c r="AB1162">
        <v>55</v>
      </c>
    </row>
    <row r="1163" spans="1:28" x14ac:dyDescent="0.25">
      <c r="A1163" t="s">
        <v>2550</v>
      </c>
      <c r="B1163" t="s">
        <v>2551</v>
      </c>
      <c r="C1163" s="17">
        <v>44173</v>
      </c>
      <c r="D1163" s="7">
        <v>124000</v>
      </c>
      <c r="E1163" t="s">
        <v>29</v>
      </c>
      <c r="F1163" t="s">
        <v>30</v>
      </c>
      <c r="G1163" s="7">
        <v>124000</v>
      </c>
      <c r="H1163" s="7">
        <v>59550</v>
      </c>
      <c r="I1163" s="12">
        <f>H1163/G1163*100</f>
        <v>48.024193548387096</v>
      </c>
      <c r="J1163" s="12">
        <f t="shared" si="18"/>
        <v>1.7556024690971199</v>
      </c>
      <c r="K1163" s="7">
        <v>119091</v>
      </c>
      <c r="L1163" s="7">
        <v>26806</v>
      </c>
      <c r="M1163" s="7">
        <f>G1163-L1163</f>
        <v>97194</v>
      </c>
      <c r="N1163" s="7">
        <v>109863.09375</v>
      </c>
      <c r="O1163" s="22">
        <f>M1163/N1163</f>
        <v>0.88468289652547671</v>
      </c>
      <c r="P1163" s="27">
        <v>1309</v>
      </c>
      <c r="Q1163" s="32">
        <f>M1163/P1163</f>
        <v>74.250572956455315</v>
      </c>
      <c r="R1163" s="37" t="s">
        <v>2531</v>
      </c>
      <c r="S1163" s="42">
        <f>ABS(O2406-O1163)*100</f>
        <v>44.970424036386468</v>
      </c>
      <c r="T1163" t="s">
        <v>79</v>
      </c>
      <c r="V1163" s="7">
        <v>25000</v>
      </c>
      <c r="W1163" t="s">
        <v>33</v>
      </c>
      <c r="X1163" s="17" t="s">
        <v>34</v>
      </c>
      <c r="Z1163" t="s">
        <v>152</v>
      </c>
      <c r="AA1163">
        <v>407</v>
      </c>
      <c r="AB1163">
        <v>55</v>
      </c>
    </row>
    <row r="1164" spans="1:28" x14ac:dyDescent="0.25">
      <c r="A1164" t="s">
        <v>2552</v>
      </c>
      <c r="B1164" t="s">
        <v>2551</v>
      </c>
      <c r="C1164" s="17">
        <v>44211</v>
      </c>
      <c r="D1164" s="7">
        <v>125000</v>
      </c>
      <c r="E1164" t="s">
        <v>29</v>
      </c>
      <c r="F1164" t="s">
        <v>30</v>
      </c>
      <c r="G1164" s="7">
        <v>125000</v>
      </c>
      <c r="H1164" s="7">
        <v>59550</v>
      </c>
      <c r="I1164" s="12">
        <f>H1164/G1164*100</f>
        <v>47.64</v>
      </c>
      <c r="J1164" s="12">
        <f t="shared" si="18"/>
        <v>2.1397960174842154</v>
      </c>
      <c r="K1164" s="7">
        <v>119091</v>
      </c>
      <c r="L1164" s="7">
        <v>26806</v>
      </c>
      <c r="M1164" s="7">
        <f>G1164-L1164</f>
        <v>98194</v>
      </c>
      <c r="N1164" s="7">
        <v>109863.09375</v>
      </c>
      <c r="O1164" s="22">
        <f>M1164/N1164</f>
        <v>0.89378513428218476</v>
      </c>
      <c r="P1164" s="27">
        <v>1309</v>
      </c>
      <c r="Q1164" s="32">
        <f>M1164/P1164</f>
        <v>75.014514896867837</v>
      </c>
      <c r="R1164" s="37" t="s">
        <v>2531</v>
      </c>
      <c r="S1164" s="42">
        <f>ABS(O2406-O1164)*100</f>
        <v>44.060200260715668</v>
      </c>
      <c r="T1164" t="s">
        <v>79</v>
      </c>
      <c r="V1164" s="7">
        <v>25000</v>
      </c>
      <c r="W1164" t="s">
        <v>33</v>
      </c>
      <c r="X1164" s="17" t="s">
        <v>34</v>
      </c>
      <c r="Z1164" t="s">
        <v>152</v>
      </c>
      <c r="AA1164">
        <v>407</v>
      </c>
      <c r="AB1164">
        <v>55</v>
      </c>
    </row>
    <row r="1165" spans="1:28" x14ac:dyDescent="0.25">
      <c r="A1165" t="s">
        <v>2553</v>
      </c>
      <c r="B1165" t="s">
        <v>2554</v>
      </c>
      <c r="C1165" s="17">
        <v>44218</v>
      </c>
      <c r="D1165" s="7">
        <v>125000</v>
      </c>
      <c r="E1165" t="s">
        <v>29</v>
      </c>
      <c r="F1165" t="s">
        <v>30</v>
      </c>
      <c r="G1165" s="7">
        <v>125000</v>
      </c>
      <c r="H1165" s="7">
        <v>59550</v>
      </c>
      <c r="I1165" s="12">
        <f>H1165/G1165*100</f>
        <v>47.64</v>
      </c>
      <c r="J1165" s="12">
        <f t="shared" si="18"/>
        <v>2.1397960174842154</v>
      </c>
      <c r="K1165" s="7">
        <v>119091</v>
      </c>
      <c r="L1165" s="7">
        <v>26806</v>
      </c>
      <c r="M1165" s="7">
        <f>G1165-L1165</f>
        <v>98194</v>
      </c>
      <c r="N1165" s="7">
        <v>109863.09375</v>
      </c>
      <c r="O1165" s="22">
        <f>M1165/N1165</f>
        <v>0.89378513428218476</v>
      </c>
      <c r="P1165" s="27">
        <v>1309</v>
      </c>
      <c r="Q1165" s="32">
        <f>M1165/P1165</f>
        <v>75.014514896867837</v>
      </c>
      <c r="R1165" s="37" t="s">
        <v>2531</v>
      </c>
      <c r="S1165" s="42">
        <f>ABS(O2406-O1165)*100</f>
        <v>44.060200260715668</v>
      </c>
      <c r="T1165" t="s">
        <v>79</v>
      </c>
      <c r="V1165" s="7">
        <v>25000</v>
      </c>
      <c r="W1165" t="s">
        <v>33</v>
      </c>
      <c r="X1165" s="17" t="s">
        <v>34</v>
      </c>
      <c r="Z1165" t="s">
        <v>152</v>
      </c>
      <c r="AA1165">
        <v>407</v>
      </c>
      <c r="AB1165">
        <v>55</v>
      </c>
    </row>
    <row r="1166" spans="1:28" x14ac:dyDescent="0.25">
      <c r="A1166" t="s">
        <v>2553</v>
      </c>
      <c r="B1166" t="s">
        <v>2554</v>
      </c>
      <c r="C1166" s="17">
        <v>44074</v>
      </c>
      <c r="D1166" s="7">
        <v>123500</v>
      </c>
      <c r="E1166" t="s">
        <v>29</v>
      </c>
      <c r="F1166" t="s">
        <v>30</v>
      </c>
      <c r="G1166" s="7">
        <v>123500</v>
      </c>
      <c r="H1166" s="7">
        <v>59550</v>
      </c>
      <c r="I1166" s="12">
        <f>H1166/G1166*100</f>
        <v>48.218623481781378</v>
      </c>
      <c r="J1166" s="12">
        <f t="shared" si="18"/>
        <v>1.5611725357028376</v>
      </c>
      <c r="K1166" s="7">
        <v>119091</v>
      </c>
      <c r="L1166" s="7">
        <v>26806</v>
      </c>
      <c r="M1166" s="7">
        <f>G1166-L1166</f>
        <v>96694</v>
      </c>
      <c r="N1166" s="7">
        <v>109863.09375</v>
      </c>
      <c r="O1166" s="22">
        <f>M1166/N1166</f>
        <v>0.88013177764712269</v>
      </c>
      <c r="P1166" s="27">
        <v>1309</v>
      </c>
      <c r="Q1166" s="32">
        <f>M1166/P1166</f>
        <v>73.868601986249047</v>
      </c>
      <c r="R1166" s="37" t="s">
        <v>2531</v>
      </c>
      <c r="S1166" s="42">
        <f>ABS(O2406-O1166)*100</f>
        <v>45.425535924221869</v>
      </c>
      <c r="T1166" t="s">
        <v>79</v>
      </c>
      <c r="V1166" s="7">
        <v>25000</v>
      </c>
      <c r="W1166" t="s">
        <v>33</v>
      </c>
      <c r="X1166" s="17" t="s">
        <v>34</v>
      </c>
      <c r="Z1166" t="s">
        <v>152</v>
      </c>
      <c r="AA1166">
        <v>407</v>
      </c>
      <c r="AB1166">
        <v>55</v>
      </c>
    </row>
    <row r="1167" spans="1:28" x14ac:dyDescent="0.25">
      <c r="A1167" t="s">
        <v>2555</v>
      </c>
      <c r="B1167" t="s">
        <v>2556</v>
      </c>
      <c r="C1167" s="17">
        <v>44103</v>
      </c>
      <c r="D1167" s="7">
        <v>126000</v>
      </c>
      <c r="E1167" t="s">
        <v>29</v>
      </c>
      <c r="F1167" t="s">
        <v>30</v>
      </c>
      <c r="G1167" s="7">
        <v>126000</v>
      </c>
      <c r="H1167" s="7">
        <v>56760</v>
      </c>
      <c r="I1167" s="12">
        <f>H1167/G1167*100</f>
        <v>45.047619047619051</v>
      </c>
      <c r="J1167" s="12">
        <f t="shared" si="18"/>
        <v>4.732176969865165</v>
      </c>
      <c r="K1167" s="7">
        <v>113520</v>
      </c>
      <c r="L1167" s="7">
        <v>26806</v>
      </c>
      <c r="M1167" s="7">
        <f>G1167-L1167</f>
        <v>99194</v>
      </c>
      <c r="N1167" s="7">
        <v>103230.953125</v>
      </c>
      <c r="O1167" s="22">
        <f>M1167/N1167</f>
        <v>0.96089396636576874</v>
      </c>
      <c r="P1167" s="27">
        <v>1191</v>
      </c>
      <c r="Q1167" s="32">
        <f>M1167/P1167</f>
        <v>83.286314021830393</v>
      </c>
      <c r="R1167" s="37" t="s">
        <v>2531</v>
      </c>
      <c r="S1167" s="42">
        <f>ABS(O2406-O1167)*100</f>
        <v>37.349317052357264</v>
      </c>
      <c r="T1167" t="s">
        <v>79</v>
      </c>
      <c r="V1167" s="7">
        <v>25000</v>
      </c>
      <c r="W1167" t="s">
        <v>33</v>
      </c>
      <c r="X1167" s="17" t="s">
        <v>34</v>
      </c>
      <c r="Z1167" t="s">
        <v>152</v>
      </c>
      <c r="AA1167">
        <v>407</v>
      </c>
      <c r="AB1167">
        <v>55</v>
      </c>
    </row>
    <row r="1168" spans="1:28" x14ac:dyDescent="0.25">
      <c r="A1168" t="s">
        <v>2557</v>
      </c>
      <c r="B1168" t="s">
        <v>2558</v>
      </c>
      <c r="C1168" s="17">
        <v>43805</v>
      </c>
      <c r="D1168" s="7">
        <v>63000</v>
      </c>
      <c r="E1168" t="s">
        <v>29</v>
      </c>
      <c r="F1168" t="s">
        <v>30</v>
      </c>
      <c r="G1168" s="7">
        <v>63000</v>
      </c>
      <c r="H1168" s="7">
        <v>36080</v>
      </c>
      <c r="I1168" s="12">
        <f>H1168/G1168*100</f>
        <v>57.269841269841272</v>
      </c>
      <c r="J1168" s="12">
        <f t="shared" si="18"/>
        <v>7.4900452523570564</v>
      </c>
      <c r="K1168" s="7">
        <v>72162</v>
      </c>
      <c r="L1168" s="7">
        <v>26459</v>
      </c>
      <c r="M1168" s="7">
        <f>G1168-L1168</f>
        <v>36541</v>
      </c>
      <c r="N1168" s="7">
        <v>58593.58984375</v>
      </c>
      <c r="O1168" s="22">
        <f>M1168/N1168</f>
        <v>0.62363477126837485</v>
      </c>
      <c r="P1168" s="27">
        <v>695</v>
      </c>
      <c r="Q1168" s="32">
        <f>M1168/P1168</f>
        <v>52.57697841726619</v>
      </c>
      <c r="R1168" s="37" t="s">
        <v>2559</v>
      </c>
      <c r="S1168" s="42">
        <f>ABS(O2406-O1168)*100</f>
        <v>71.075236562096649</v>
      </c>
      <c r="T1168" t="s">
        <v>79</v>
      </c>
      <c r="V1168" s="7">
        <v>25000</v>
      </c>
      <c r="W1168" t="s">
        <v>33</v>
      </c>
      <c r="X1168" s="17" t="s">
        <v>34</v>
      </c>
      <c r="Z1168" t="s">
        <v>152</v>
      </c>
      <c r="AA1168">
        <v>407</v>
      </c>
      <c r="AB1168">
        <v>60</v>
      </c>
    </row>
    <row r="1169" spans="1:28" x14ac:dyDescent="0.25">
      <c r="A1169" t="s">
        <v>2560</v>
      </c>
      <c r="B1169" t="s">
        <v>2558</v>
      </c>
      <c r="C1169" s="17">
        <v>43602</v>
      </c>
      <c r="D1169" s="7">
        <v>77000</v>
      </c>
      <c r="E1169" t="s">
        <v>29</v>
      </c>
      <c r="F1169" t="s">
        <v>30</v>
      </c>
      <c r="G1169" s="7">
        <v>77000</v>
      </c>
      <c r="H1169" s="7">
        <v>35970</v>
      </c>
      <c r="I1169" s="12">
        <f>H1169/G1169*100</f>
        <v>46.714285714285715</v>
      </c>
      <c r="J1169" s="12">
        <f t="shared" si="18"/>
        <v>3.0655103031985007</v>
      </c>
      <c r="K1169" s="7">
        <v>71943</v>
      </c>
      <c r="L1169" s="7">
        <v>26463</v>
      </c>
      <c r="M1169" s="7">
        <f>G1169-L1169</f>
        <v>50537</v>
      </c>
      <c r="N1169" s="7">
        <v>58307.69140625</v>
      </c>
      <c r="O1169" s="22">
        <f>M1169/N1169</f>
        <v>0.86672956485090646</v>
      </c>
      <c r="P1169" s="27">
        <v>691</v>
      </c>
      <c r="Q1169" s="32">
        <f>M1169/P1169</f>
        <v>73.136034732272066</v>
      </c>
      <c r="R1169" s="37" t="s">
        <v>2559</v>
      </c>
      <c r="S1169" s="42">
        <f>ABS(O2406-O1169)*100</f>
        <v>46.765757203843492</v>
      </c>
      <c r="T1169" t="s">
        <v>79</v>
      </c>
      <c r="V1169" s="7">
        <v>25000</v>
      </c>
      <c r="W1169" t="s">
        <v>33</v>
      </c>
      <c r="X1169" s="17" t="s">
        <v>34</v>
      </c>
      <c r="Z1169" t="s">
        <v>152</v>
      </c>
      <c r="AA1169">
        <v>407</v>
      </c>
      <c r="AB1169">
        <v>60</v>
      </c>
    </row>
    <row r="1170" spans="1:28" x14ac:dyDescent="0.25">
      <c r="A1170" t="s">
        <v>2560</v>
      </c>
      <c r="B1170" t="s">
        <v>2558</v>
      </c>
      <c r="C1170" s="17">
        <v>44092</v>
      </c>
      <c r="D1170" s="7">
        <v>82000</v>
      </c>
      <c r="E1170" t="s">
        <v>29</v>
      </c>
      <c r="F1170" t="s">
        <v>30</v>
      </c>
      <c r="G1170" s="7">
        <v>82000</v>
      </c>
      <c r="H1170" s="7">
        <v>35970</v>
      </c>
      <c r="I1170" s="12">
        <f>H1170/G1170*100</f>
        <v>43.865853658536587</v>
      </c>
      <c r="J1170" s="12">
        <f t="shared" si="18"/>
        <v>5.9139423589476294</v>
      </c>
      <c r="K1170" s="7">
        <v>71943</v>
      </c>
      <c r="L1170" s="7">
        <v>26463</v>
      </c>
      <c r="M1170" s="7">
        <f>G1170-L1170</f>
        <v>55537</v>
      </c>
      <c r="N1170" s="7">
        <v>58307.69140625</v>
      </c>
      <c r="O1170" s="22">
        <f>M1170/N1170</f>
        <v>0.95248154506846061</v>
      </c>
      <c r="P1170" s="27">
        <v>691</v>
      </c>
      <c r="Q1170" s="32">
        <f>M1170/P1170</f>
        <v>80.371924746743844</v>
      </c>
      <c r="R1170" s="37" t="s">
        <v>2559</v>
      </c>
      <c r="S1170" s="42">
        <f>ABS(O2406-O1170)*100</f>
        <v>38.19055918208808</v>
      </c>
      <c r="T1170" t="s">
        <v>79</v>
      </c>
      <c r="V1170" s="7">
        <v>25000</v>
      </c>
      <c r="W1170" t="s">
        <v>33</v>
      </c>
      <c r="X1170" s="17" t="s">
        <v>34</v>
      </c>
      <c r="Z1170" t="s">
        <v>152</v>
      </c>
      <c r="AA1170">
        <v>407</v>
      </c>
      <c r="AB1170">
        <v>60</v>
      </c>
    </row>
    <row r="1171" spans="1:28" x14ac:dyDescent="0.25">
      <c r="A1171" t="s">
        <v>2561</v>
      </c>
      <c r="B1171" t="s">
        <v>2558</v>
      </c>
      <c r="C1171" s="17">
        <v>43581</v>
      </c>
      <c r="D1171" s="7">
        <v>73000</v>
      </c>
      <c r="E1171" t="s">
        <v>29</v>
      </c>
      <c r="F1171" t="s">
        <v>30</v>
      </c>
      <c r="G1171" s="7">
        <v>73000</v>
      </c>
      <c r="H1171" s="7">
        <v>35820</v>
      </c>
      <c r="I1171" s="12">
        <f>H1171/G1171*100</f>
        <v>49.06849315068493</v>
      </c>
      <c r="J1171" s="12">
        <f t="shared" si="18"/>
        <v>0.71130286679928645</v>
      </c>
      <c r="K1171" s="7">
        <v>71634</v>
      </c>
      <c r="L1171" s="7">
        <v>26230</v>
      </c>
      <c r="M1171" s="7">
        <f>G1171-L1171</f>
        <v>46770</v>
      </c>
      <c r="N1171" s="7">
        <v>58210.2578125</v>
      </c>
      <c r="O1171" s="22">
        <f>M1171/N1171</f>
        <v>0.80346663556533271</v>
      </c>
      <c r="P1171" s="27">
        <v>691</v>
      </c>
      <c r="Q1171" s="32">
        <f>M1171/P1171</f>
        <v>67.68451519536903</v>
      </c>
      <c r="R1171" s="37" t="s">
        <v>2559</v>
      </c>
      <c r="S1171" s="42">
        <f>ABS(O2406-O1171)*100</f>
        <v>53.092050132400871</v>
      </c>
      <c r="T1171" t="s">
        <v>79</v>
      </c>
      <c r="V1171" s="7">
        <v>25000</v>
      </c>
      <c r="W1171" t="s">
        <v>33</v>
      </c>
      <c r="X1171" s="17" t="s">
        <v>34</v>
      </c>
      <c r="Z1171" t="s">
        <v>152</v>
      </c>
      <c r="AA1171">
        <v>407</v>
      </c>
      <c r="AB1171">
        <v>60</v>
      </c>
    </row>
    <row r="1172" spans="1:28" x14ac:dyDescent="0.25">
      <c r="A1172" t="s">
        <v>2561</v>
      </c>
      <c r="B1172" t="s">
        <v>2558</v>
      </c>
      <c r="C1172" s="17">
        <v>43788</v>
      </c>
      <c r="D1172" s="7">
        <v>73000</v>
      </c>
      <c r="E1172" t="s">
        <v>1301</v>
      </c>
      <c r="F1172" t="s">
        <v>30</v>
      </c>
      <c r="G1172" s="7">
        <v>73000</v>
      </c>
      <c r="H1172" s="7">
        <v>35820</v>
      </c>
      <c r="I1172" s="12">
        <f>H1172/G1172*100</f>
        <v>49.06849315068493</v>
      </c>
      <c r="J1172" s="12">
        <f t="shared" si="18"/>
        <v>0.71130286679928645</v>
      </c>
      <c r="K1172" s="7">
        <v>71634</v>
      </c>
      <c r="L1172" s="7">
        <v>26230</v>
      </c>
      <c r="M1172" s="7">
        <f>G1172-L1172</f>
        <v>46770</v>
      </c>
      <c r="N1172" s="7">
        <v>58210.2578125</v>
      </c>
      <c r="O1172" s="22">
        <f>M1172/N1172</f>
        <v>0.80346663556533271</v>
      </c>
      <c r="P1172" s="27">
        <v>691</v>
      </c>
      <c r="Q1172" s="32">
        <f>M1172/P1172</f>
        <v>67.68451519536903</v>
      </c>
      <c r="R1172" s="37" t="s">
        <v>2559</v>
      </c>
      <c r="S1172" s="42">
        <f>ABS(O2406-O1172)*100</f>
        <v>53.092050132400871</v>
      </c>
      <c r="T1172" t="s">
        <v>79</v>
      </c>
      <c r="V1172" s="7">
        <v>25000</v>
      </c>
      <c r="W1172" t="s">
        <v>33</v>
      </c>
      <c r="X1172" s="17" t="s">
        <v>34</v>
      </c>
      <c r="Z1172" t="s">
        <v>152</v>
      </c>
      <c r="AA1172">
        <v>407</v>
      </c>
      <c r="AB1172">
        <v>60</v>
      </c>
    </row>
    <row r="1173" spans="1:28" x14ac:dyDescent="0.25">
      <c r="A1173" t="s">
        <v>2562</v>
      </c>
      <c r="B1173" t="s">
        <v>2558</v>
      </c>
      <c r="C1173" s="17">
        <v>44155</v>
      </c>
      <c r="D1173" s="7">
        <v>76500</v>
      </c>
      <c r="E1173" t="s">
        <v>29</v>
      </c>
      <c r="F1173" t="s">
        <v>30</v>
      </c>
      <c r="G1173" s="7">
        <v>76500</v>
      </c>
      <c r="H1173" s="7">
        <v>36530</v>
      </c>
      <c r="I1173" s="12">
        <f>H1173/G1173*100</f>
        <v>47.751633986928105</v>
      </c>
      <c r="J1173" s="12">
        <f t="shared" si="18"/>
        <v>2.0281620305561106</v>
      </c>
      <c r="K1173" s="7">
        <v>73062</v>
      </c>
      <c r="L1173" s="7">
        <v>26230</v>
      </c>
      <c r="M1173" s="7">
        <f>G1173-L1173</f>
        <v>50270</v>
      </c>
      <c r="N1173" s="7">
        <v>60041.02734375</v>
      </c>
      <c r="O1173" s="22">
        <f>M1173/N1173</f>
        <v>0.83726082353973708</v>
      </c>
      <c r="P1173" s="27">
        <v>717</v>
      </c>
      <c r="Q1173" s="32">
        <f>M1173/P1173</f>
        <v>70.111576011157595</v>
      </c>
      <c r="R1173" s="37" t="s">
        <v>2559</v>
      </c>
      <c r="S1173" s="42">
        <f>ABS(O2406-O1173)*100</f>
        <v>49.712631334960435</v>
      </c>
      <c r="T1173" t="s">
        <v>79</v>
      </c>
      <c r="V1173" s="7">
        <v>25000</v>
      </c>
      <c r="W1173" t="s">
        <v>33</v>
      </c>
      <c r="X1173" s="17" t="s">
        <v>34</v>
      </c>
      <c r="Z1173" t="s">
        <v>152</v>
      </c>
      <c r="AA1173">
        <v>407</v>
      </c>
      <c r="AB1173">
        <v>60</v>
      </c>
    </row>
    <row r="1174" spans="1:28" x14ac:dyDescent="0.25">
      <c r="A1174" t="s">
        <v>2563</v>
      </c>
      <c r="B1174" t="s">
        <v>2558</v>
      </c>
      <c r="C1174" s="17">
        <v>43759</v>
      </c>
      <c r="D1174" s="7">
        <v>72500</v>
      </c>
      <c r="E1174" t="s">
        <v>29</v>
      </c>
      <c r="F1174" t="s">
        <v>30</v>
      </c>
      <c r="G1174" s="7">
        <v>72500</v>
      </c>
      <c r="H1174" s="7">
        <v>36090</v>
      </c>
      <c r="I1174" s="12">
        <f>H1174/G1174*100</f>
        <v>49.779310344827586</v>
      </c>
      <c r="J1174" s="12">
        <f t="shared" si="18"/>
        <v>4.8567265663024273E-4</v>
      </c>
      <c r="K1174" s="7">
        <v>72188</v>
      </c>
      <c r="L1174" s="7">
        <v>26230</v>
      </c>
      <c r="M1174" s="7">
        <f>G1174-L1174</f>
        <v>46270</v>
      </c>
      <c r="N1174" s="7">
        <v>58920.51171875</v>
      </c>
      <c r="O1174" s="22">
        <f>M1174/N1174</f>
        <v>0.78529528427832229</v>
      </c>
      <c r="P1174" s="27">
        <v>701</v>
      </c>
      <c r="Q1174" s="32">
        <f>M1174/P1174</f>
        <v>66.005706134094154</v>
      </c>
      <c r="R1174" s="37" t="s">
        <v>2559</v>
      </c>
      <c r="S1174" s="42">
        <f>ABS(O2406-O1174)*100</f>
        <v>54.909185261101911</v>
      </c>
      <c r="T1174" t="s">
        <v>79</v>
      </c>
      <c r="V1174" s="7">
        <v>25000</v>
      </c>
      <c r="W1174" t="s">
        <v>33</v>
      </c>
      <c r="X1174" s="17" t="s">
        <v>34</v>
      </c>
      <c r="Z1174" t="s">
        <v>152</v>
      </c>
      <c r="AA1174">
        <v>407</v>
      </c>
      <c r="AB1174">
        <v>60</v>
      </c>
    </row>
    <row r="1175" spans="1:28" x14ac:dyDescent="0.25">
      <c r="A1175" t="s">
        <v>2564</v>
      </c>
      <c r="B1175" t="s">
        <v>2558</v>
      </c>
      <c r="C1175" s="17">
        <v>43648</v>
      </c>
      <c r="D1175" s="7">
        <v>73000</v>
      </c>
      <c r="E1175" t="s">
        <v>29</v>
      </c>
      <c r="F1175" t="s">
        <v>30</v>
      </c>
      <c r="G1175" s="7">
        <v>73000</v>
      </c>
      <c r="H1175" s="7">
        <v>36090</v>
      </c>
      <c r="I1175" s="12">
        <f>H1175/G1175*100</f>
        <v>49.438356164383563</v>
      </c>
      <c r="J1175" s="12">
        <f t="shared" si="18"/>
        <v>0.34143985310065261</v>
      </c>
      <c r="K1175" s="7">
        <v>72188</v>
      </c>
      <c r="L1175" s="7">
        <v>26230</v>
      </c>
      <c r="M1175" s="7">
        <f>G1175-L1175</f>
        <v>46770</v>
      </c>
      <c r="N1175" s="7">
        <v>58920.51171875</v>
      </c>
      <c r="O1175" s="22">
        <f>M1175/N1175</f>
        <v>0.79378129340171022</v>
      </c>
      <c r="P1175" s="27">
        <v>701</v>
      </c>
      <c r="Q1175" s="32">
        <f>M1175/P1175</f>
        <v>66.718972895863047</v>
      </c>
      <c r="R1175" s="37" t="s">
        <v>2559</v>
      </c>
      <c r="S1175" s="42">
        <f>ABS(O2406-O1175)*100</f>
        <v>54.060584348763122</v>
      </c>
      <c r="T1175" t="s">
        <v>79</v>
      </c>
      <c r="V1175" s="7">
        <v>25000</v>
      </c>
      <c r="W1175" t="s">
        <v>33</v>
      </c>
      <c r="X1175" s="17" t="s">
        <v>34</v>
      </c>
      <c r="Z1175" t="s">
        <v>152</v>
      </c>
      <c r="AA1175">
        <v>407</v>
      </c>
      <c r="AB1175">
        <v>60</v>
      </c>
    </row>
    <row r="1176" spans="1:28" x14ac:dyDescent="0.25">
      <c r="A1176" t="s">
        <v>2565</v>
      </c>
      <c r="B1176" t="s">
        <v>2566</v>
      </c>
      <c r="C1176" s="17">
        <v>44019</v>
      </c>
      <c r="D1176" s="7">
        <v>78000</v>
      </c>
      <c r="E1176" t="s">
        <v>29</v>
      </c>
      <c r="F1176" t="s">
        <v>30</v>
      </c>
      <c r="G1176" s="7">
        <v>78000</v>
      </c>
      <c r="H1176" s="7">
        <v>40300</v>
      </c>
      <c r="I1176" s="12">
        <f>H1176/G1176*100</f>
        <v>51.666666666666671</v>
      </c>
      <c r="J1176" s="12">
        <f t="shared" si="18"/>
        <v>1.8868706491824554</v>
      </c>
      <c r="K1176" s="7">
        <v>80596</v>
      </c>
      <c r="L1176" s="7">
        <v>26463</v>
      </c>
      <c r="M1176" s="7">
        <f>G1176-L1176</f>
        <v>51537</v>
      </c>
      <c r="N1176" s="7">
        <v>69401.28125</v>
      </c>
      <c r="O1176" s="22">
        <f>M1176/N1176</f>
        <v>0.7425943595241622</v>
      </c>
      <c r="P1176" s="27">
        <v>851</v>
      </c>
      <c r="Q1176" s="32">
        <f>M1176/P1176</f>
        <v>60.56051703877791</v>
      </c>
      <c r="R1176" s="37" t="s">
        <v>2559</v>
      </c>
      <c r="S1176" s="42">
        <f>ABS(O2406-O1176)*100</f>
        <v>59.179277736517918</v>
      </c>
      <c r="T1176" t="s">
        <v>79</v>
      </c>
      <c r="V1176" s="7">
        <v>25000</v>
      </c>
      <c r="W1176" t="s">
        <v>33</v>
      </c>
      <c r="X1176" s="17" t="s">
        <v>34</v>
      </c>
      <c r="Z1176" t="s">
        <v>152</v>
      </c>
      <c r="AA1176">
        <v>407</v>
      </c>
      <c r="AB1176">
        <v>60</v>
      </c>
    </row>
    <row r="1177" spans="1:28" x14ac:dyDescent="0.25">
      <c r="A1177" t="s">
        <v>2567</v>
      </c>
      <c r="B1177" t="s">
        <v>2566</v>
      </c>
      <c r="C1177" s="17">
        <v>43789</v>
      </c>
      <c r="D1177" s="7">
        <v>62000</v>
      </c>
      <c r="E1177" t="s">
        <v>29</v>
      </c>
      <c r="F1177" t="s">
        <v>30</v>
      </c>
      <c r="G1177" s="7">
        <v>62000</v>
      </c>
      <c r="H1177" s="7">
        <v>35650</v>
      </c>
      <c r="I1177" s="12">
        <f>H1177/G1177*100</f>
        <v>57.499999999999993</v>
      </c>
      <c r="J1177" s="12">
        <f t="shared" si="18"/>
        <v>7.7202039825157769</v>
      </c>
      <c r="K1177" s="7">
        <v>71292</v>
      </c>
      <c r="L1177" s="7">
        <v>26463</v>
      </c>
      <c r="M1177" s="7">
        <f>G1177-L1177</f>
        <v>35537</v>
      </c>
      <c r="N1177" s="7">
        <v>57473.078125</v>
      </c>
      <c r="O1177" s="22">
        <f>M1177/N1177</f>
        <v>0.6183242860719842</v>
      </c>
      <c r="P1177" s="27">
        <v>680</v>
      </c>
      <c r="Q1177" s="32">
        <f>M1177/P1177</f>
        <v>52.260294117647057</v>
      </c>
      <c r="R1177" s="37" t="s">
        <v>2559</v>
      </c>
      <c r="S1177" s="42">
        <f>ABS(O2406-O1177)*100</f>
        <v>71.60628508173572</v>
      </c>
      <c r="T1177" t="s">
        <v>79</v>
      </c>
      <c r="V1177" s="7">
        <v>25000</v>
      </c>
      <c r="W1177" t="s">
        <v>33</v>
      </c>
      <c r="X1177" s="17" t="s">
        <v>34</v>
      </c>
      <c r="Z1177" t="s">
        <v>152</v>
      </c>
      <c r="AA1177">
        <v>407</v>
      </c>
      <c r="AB1177">
        <v>60</v>
      </c>
    </row>
    <row r="1178" spans="1:28" x14ac:dyDescent="0.25">
      <c r="A1178" t="s">
        <v>2568</v>
      </c>
      <c r="B1178" t="s">
        <v>2566</v>
      </c>
      <c r="C1178" s="17">
        <v>44155</v>
      </c>
      <c r="D1178" s="7">
        <v>50000</v>
      </c>
      <c r="E1178" t="s">
        <v>29</v>
      </c>
      <c r="F1178" t="s">
        <v>30</v>
      </c>
      <c r="G1178" s="7">
        <v>50000</v>
      </c>
      <c r="H1178" s="7">
        <v>35930</v>
      </c>
      <c r="I1178" s="12">
        <f>H1178/G1178*100</f>
        <v>71.86</v>
      </c>
      <c r="J1178" s="12">
        <f t="shared" si="18"/>
        <v>22.080203982515783</v>
      </c>
      <c r="K1178" s="7">
        <v>71857</v>
      </c>
      <c r="L1178" s="7">
        <v>26230</v>
      </c>
      <c r="M1178" s="7">
        <f>G1178-L1178</f>
        <v>23770</v>
      </c>
      <c r="N1178" s="7">
        <v>58496.15234375</v>
      </c>
      <c r="O1178" s="22">
        <f>M1178/N1178</f>
        <v>0.40635151283654808</v>
      </c>
      <c r="P1178" s="27">
        <v>695</v>
      </c>
      <c r="Q1178" s="32">
        <f>M1178/P1178</f>
        <v>34.201438848920866</v>
      </c>
      <c r="R1178" s="37" t="s">
        <v>2559</v>
      </c>
      <c r="S1178" s="42">
        <f>ABS(O2406-O1178)*100</f>
        <v>92.803562405279337</v>
      </c>
      <c r="T1178" t="s">
        <v>79</v>
      </c>
      <c r="V1178" s="7">
        <v>25000</v>
      </c>
      <c r="W1178" t="s">
        <v>33</v>
      </c>
      <c r="X1178" s="17" t="s">
        <v>34</v>
      </c>
      <c r="Z1178" t="s">
        <v>152</v>
      </c>
      <c r="AA1178">
        <v>407</v>
      </c>
      <c r="AB1178">
        <v>60</v>
      </c>
    </row>
    <row r="1179" spans="1:28" x14ac:dyDescent="0.25">
      <c r="A1179" t="s">
        <v>2569</v>
      </c>
      <c r="B1179" t="s">
        <v>2566</v>
      </c>
      <c r="C1179" s="17">
        <v>43882</v>
      </c>
      <c r="D1179" s="7">
        <v>73000</v>
      </c>
      <c r="E1179" t="s">
        <v>29</v>
      </c>
      <c r="F1179" t="s">
        <v>30</v>
      </c>
      <c r="G1179" s="7">
        <v>73000</v>
      </c>
      <c r="H1179" s="7">
        <v>35490</v>
      </c>
      <c r="I1179" s="12">
        <f>H1179/G1179*100</f>
        <v>48.61643835616438</v>
      </c>
      <c r="J1179" s="12">
        <f t="shared" si="18"/>
        <v>1.1633576613198358</v>
      </c>
      <c r="K1179" s="7">
        <v>70983</v>
      </c>
      <c r="L1179" s="7">
        <v>26230</v>
      </c>
      <c r="M1179" s="7">
        <f>G1179-L1179</f>
        <v>46770</v>
      </c>
      <c r="N1179" s="7">
        <v>57375.640625</v>
      </c>
      <c r="O1179" s="22">
        <f>M1179/N1179</f>
        <v>0.81515429702446129</v>
      </c>
      <c r="P1179" s="27">
        <v>680</v>
      </c>
      <c r="Q1179" s="32">
        <f>M1179/P1179</f>
        <v>68.779411764705884</v>
      </c>
      <c r="R1179" s="37" t="s">
        <v>2559</v>
      </c>
      <c r="S1179" s="42">
        <f>ABS(O2406-O1179)*100</f>
        <v>51.923283986488009</v>
      </c>
      <c r="T1179" t="s">
        <v>79</v>
      </c>
      <c r="V1179" s="7">
        <v>25000</v>
      </c>
      <c r="W1179" t="s">
        <v>33</v>
      </c>
      <c r="X1179" s="17" t="s">
        <v>34</v>
      </c>
      <c r="Z1179" t="s">
        <v>152</v>
      </c>
      <c r="AA1179">
        <v>407</v>
      </c>
      <c r="AB1179">
        <v>60</v>
      </c>
    </row>
    <row r="1180" spans="1:28" x14ac:dyDescent="0.25">
      <c r="A1180" t="s">
        <v>2570</v>
      </c>
      <c r="B1180" t="s">
        <v>2566</v>
      </c>
      <c r="C1180" s="17">
        <v>43655</v>
      </c>
      <c r="D1180" s="7">
        <v>71500</v>
      </c>
      <c r="E1180" t="s">
        <v>29</v>
      </c>
      <c r="F1180" t="s">
        <v>30</v>
      </c>
      <c r="G1180" s="7">
        <v>71500</v>
      </c>
      <c r="H1180" s="7">
        <v>35820</v>
      </c>
      <c r="I1180" s="12">
        <f>H1180/G1180*100</f>
        <v>50.0979020979021</v>
      </c>
      <c r="J1180" s="12">
        <f t="shared" si="18"/>
        <v>0.31810608041788413</v>
      </c>
      <c r="K1180" s="7">
        <v>71634</v>
      </c>
      <c r="L1180" s="7">
        <v>26230</v>
      </c>
      <c r="M1180" s="7">
        <f>G1180-L1180</f>
        <v>45270</v>
      </c>
      <c r="N1180" s="7">
        <v>58210.2578125</v>
      </c>
      <c r="O1180" s="22">
        <f>M1180/N1180</f>
        <v>0.77769798144200586</v>
      </c>
      <c r="P1180" s="27">
        <v>691</v>
      </c>
      <c r="Q1180" s="32">
        <f>M1180/P1180</f>
        <v>65.513748191027503</v>
      </c>
      <c r="R1180" s="37" t="s">
        <v>2559</v>
      </c>
      <c r="S1180" s="42">
        <f>ABS(O2406-O1180)*100</f>
        <v>55.668915544733558</v>
      </c>
      <c r="T1180" t="s">
        <v>79</v>
      </c>
      <c r="V1180" s="7">
        <v>25000</v>
      </c>
      <c r="W1180" t="s">
        <v>33</v>
      </c>
      <c r="X1180" s="17" t="s">
        <v>34</v>
      </c>
      <c r="Z1180" t="s">
        <v>152</v>
      </c>
      <c r="AA1180">
        <v>407</v>
      </c>
      <c r="AB1180">
        <v>60</v>
      </c>
    </row>
    <row r="1181" spans="1:28" x14ac:dyDescent="0.25">
      <c r="A1181" t="s">
        <v>2570</v>
      </c>
      <c r="B1181" t="s">
        <v>2566</v>
      </c>
      <c r="C1181" s="17">
        <v>44189</v>
      </c>
      <c r="D1181" s="7">
        <v>77800</v>
      </c>
      <c r="E1181" t="s">
        <v>29</v>
      </c>
      <c r="F1181" t="s">
        <v>30</v>
      </c>
      <c r="G1181" s="7">
        <v>77800</v>
      </c>
      <c r="H1181" s="7">
        <v>35820</v>
      </c>
      <c r="I1181" s="12">
        <f>H1181/G1181*100</f>
        <v>46.041131105398456</v>
      </c>
      <c r="J1181" s="12">
        <f t="shared" si="18"/>
        <v>3.7386649120857598</v>
      </c>
      <c r="K1181" s="7">
        <v>71634</v>
      </c>
      <c r="L1181" s="7">
        <v>26230</v>
      </c>
      <c r="M1181" s="7">
        <f>G1181-L1181</f>
        <v>51570</v>
      </c>
      <c r="N1181" s="7">
        <v>58210.2578125</v>
      </c>
      <c r="O1181" s="22">
        <f>M1181/N1181</f>
        <v>0.88592632875997879</v>
      </c>
      <c r="P1181" s="27">
        <v>691</v>
      </c>
      <c r="Q1181" s="32">
        <f>M1181/P1181</f>
        <v>74.630969609261939</v>
      </c>
      <c r="R1181" s="37" t="s">
        <v>2559</v>
      </c>
      <c r="S1181" s="42">
        <f>ABS(O2406-O1181)*100</f>
        <v>44.846080812936265</v>
      </c>
      <c r="T1181" t="s">
        <v>79</v>
      </c>
      <c r="V1181" s="7">
        <v>25000</v>
      </c>
      <c r="W1181" t="s">
        <v>33</v>
      </c>
      <c r="X1181" s="17" t="s">
        <v>34</v>
      </c>
      <c r="Z1181" t="s">
        <v>152</v>
      </c>
      <c r="AA1181">
        <v>407</v>
      </c>
      <c r="AB1181">
        <v>60</v>
      </c>
    </row>
    <row r="1182" spans="1:28" x14ac:dyDescent="0.25">
      <c r="A1182" t="s">
        <v>2571</v>
      </c>
      <c r="B1182" t="s">
        <v>2566</v>
      </c>
      <c r="C1182" s="17">
        <v>44165</v>
      </c>
      <c r="D1182" s="7">
        <v>70500</v>
      </c>
      <c r="E1182" t="s">
        <v>29</v>
      </c>
      <c r="F1182" t="s">
        <v>30</v>
      </c>
      <c r="G1182" s="7">
        <v>70500</v>
      </c>
      <c r="H1182" s="7">
        <v>42050</v>
      </c>
      <c r="I1182" s="12">
        <f>H1182/G1182*100</f>
        <v>59.645390070921991</v>
      </c>
      <c r="J1182" s="12">
        <f t="shared" si="18"/>
        <v>9.8655940534377748</v>
      </c>
      <c r="K1182" s="7">
        <v>84099</v>
      </c>
      <c r="L1182" s="7">
        <v>26230</v>
      </c>
      <c r="M1182" s="7">
        <f>G1182-L1182</f>
        <v>44270</v>
      </c>
      <c r="N1182" s="7">
        <v>74191.0234375</v>
      </c>
      <c r="O1182" s="22">
        <f>M1182/N1182</f>
        <v>0.59670291564711908</v>
      </c>
      <c r="P1182" s="27">
        <v>924</v>
      </c>
      <c r="Q1182" s="32">
        <f>M1182/P1182</f>
        <v>47.911255411255411</v>
      </c>
      <c r="R1182" s="37" t="s">
        <v>2559</v>
      </c>
      <c r="S1182" s="42">
        <f>ABS(O2406-O1182)*100</f>
        <v>73.768422124222226</v>
      </c>
      <c r="T1182" t="s">
        <v>79</v>
      </c>
      <c r="V1182" s="7">
        <v>25000</v>
      </c>
      <c r="W1182" t="s">
        <v>33</v>
      </c>
      <c r="X1182" s="17" t="s">
        <v>34</v>
      </c>
      <c r="Z1182" t="s">
        <v>152</v>
      </c>
      <c r="AA1182">
        <v>407</v>
      </c>
      <c r="AB1182">
        <v>60</v>
      </c>
    </row>
    <row r="1183" spans="1:28" x14ac:dyDescent="0.25">
      <c r="A1183" t="s">
        <v>2572</v>
      </c>
      <c r="B1183" t="s">
        <v>2566</v>
      </c>
      <c r="C1183" s="17">
        <v>44071</v>
      </c>
      <c r="D1183" s="7">
        <v>70000</v>
      </c>
      <c r="E1183" t="s">
        <v>29</v>
      </c>
      <c r="F1183" t="s">
        <v>30</v>
      </c>
      <c r="G1183" s="7">
        <v>70000</v>
      </c>
      <c r="H1183" s="7">
        <v>36480</v>
      </c>
      <c r="I1183" s="12">
        <f>H1183/G1183*100</f>
        <v>52.114285714285714</v>
      </c>
      <c r="J1183" s="12">
        <f t="shared" si="18"/>
        <v>2.3344896968014979</v>
      </c>
      <c r="K1183" s="7">
        <v>72953</v>
      </c>
      <c r="L1183" s="7">
        <v>26230</v>
      </c>
      <c r="M1183" s="7">
        <f>G1183-L1183</f>
        <v>43770</v>
      </c>
      <c r="N1183" s="7">
        <v>59901.28125</v>
      </c>
      <c r="O1183" s="22">
        <f>M1183/N1183</f>
        <v>0.7307022335185861</v>
      </c>
      <c r="P1183" s="27">
        <v>715</v>
      </c>
      <c r="Q1183" s="32">
        <f>M1183/P1183</f>
        <v>61.21678321678322</v>
      </c>
      <c r="R1183" s="37" t="s">
        <v>2559</v>
      </c>
      <c r="S1183" s="42">
        <f>ABS(O2406-O1183)*100</f>
        <v>60.368490337075528</v>
      </c>
      <c r="T1183" t="s">
        <v>79</v>
      </c>
      <c r="V1183" s="7">
        <v>25000</v>
      </c>
      <c r="W1183" t="s">
        <v>33</v>
      </c>
      <c r="X1183" s="17" t="s">
        <v>34</v>
      </c>
      <c r="Z1183" t="s">
        <v>152</v>
      </c>
      <c r="AA1183">
        <v>407</v>
      </c>
      <c r="AB1183">
        <v>60</v>
      </c>
    </row>
    <row r="1184" spans="1:28" x14ac:dyDescent="0.25">
      <c r="A1184" t="s">
        <v>2573</v>
      </c>
      <c r="B1184" t="s">
        <v>2566</v>
      </c>
      <c r="C1184" s="17">
        <v>43686</v>
      </c>
      <c r="D1184" s="7">
        <v>69000</v>
      </c>
      <c r="E1184" t="s">
        <v>29</v>
      </c>
      <c r="F1184" t="s">
        <v>30</v>
      </c>
      <c r="G1184" s="7">
        <v>69000</v>
      </c>
      <c r="H1184" s="7">
        <v>36530</v>
      </c>
      <c r="I1184" s="12">
        <f>H1184/G1184*100</f>
        <v>52.94202898550725</v>
      </c>
      <c r="J1184" s="12">
        <f t="shared" si="18"/>
        <v>3.1622329680230337</v>
      </c>
      <c r="K1184" s="7">
        <v>73062</v>
      </c>
      <c r="L1184" s="7">
        <v>26230</v>
      </c>
      <c r="M1184" s="7">
        <f>G1184-L1184</f>
        <v>42770</v>
      </c>
      <c r="N1184" s="7">
        <v>60041.02734375</v>
      </c>
      <c r="O1184" s="22">
        <f>M1184/N1184</f>
        <v>0.71234623876655179</v>
      </c>
      <c r="P1184" s="27">
        <v>717</v>
      </c>
      <c r="Q1184" s="32">
        <f>M1184/P1184</f>
        <v>59.651324965132495</v>
      </c>
      <c r="R1184" s="37" t="s">
        <v>2559</v>
      </c>
      <c r="S1184" s="42">
        <f>ABS(O2406-O1184)*100</f>
        <v>62.204089812278966</v>
      </c>
      <c r="T1184" t="s">
        <v>79</v>
      </c>
      <c r="V1184" s="7">
        <v>25000</v>
      </c>
      <c r="W1184" t="s">
        <v>33</v>
      </c>
      <c r="X1184" s="17" t="s">
        <v>34</v>
      </c>
      <c r="Z1184" t="s">
        <v>152</v>
      </c>
      <c r="AA1184">
        <v>407</v>
      </c>
      <c r="AB1184">
        <v>60</v>
      </c>
    </row>
    <row r="1185" spans="1:28" x14ac:dyDescent="0.25">
      <c r="A1185" t="s">
        <v>2574</v>
      </c>
      <c r="B1185" t="s">
        <v>2575</v>
      </c>
      <c r="C1185" s="17">
        <v>44071</v>
      </c>
      <c r="D1185" s="7">
        <v>80000</v>
      </c>
      <c r="E1185" t="s">
        <v>29</v>
      </c>
      <c r="F1185" t="s">
        <v>30</v>
      </c>
      <c r="G1185" s="7">
        <v>80000</v>
      </c>
      <c r="H1185" s="7">
        <v>42960</v>
      </c>
      <c r="I1185" s="12">
        <f>H1185/G1185*100</f>
        <v>53.7</v>
      </c>
      <c r="J1185" s="12">
        <f t="shared" si="18"/>
        <v>3.9202039825157868</v>
      </c>
      <c r="K1185" s="7">
        <v>85918</v>
      </c>
      <c r="L1185" s="7">
        <v>26463</v>
      </c>
      <c r="M1185" s="7">
        <f>G1185-L1185</f>
        <v>53537</v>
      </c>
      <c r="N1185" s="7">
        <v>76224.359375</v>
      </c>
      <c r="O1185" s="22">
        <f>M1185/N1185</f>
        <v>0.70236077336661773</v>
      </c>
      <c r="P1185" s="27">
        <v>905</v>
      </c>
      <c r="Q1185" s="32">
        <f>M1185/P1185</f>
        <v>59.156906077348069</v>
      </c>
      <c r="R1185" s="37" t="s">
        <v>2559</v>
      </c>
      <c r="S1185" s="42">
        <f>ABS(O2406-O1185)*100</f>
        <v>63.202636352272364</v>
      </c>
      <c r="T1185" t="s">
        <v>79</v>
      </c>
      <c r="V1185" s="7">
        <v>25000</v>
      </c>
      <c r="W1185" t="s">
        <v>33</v>
      </c>
      <c r="X1185" s="17" t="s">
        <v>34</v>
      </c>
      <c r="Z1185" t="s">
        <v>152</v>
      </c>
      <c r="AA1185">
        <v>407</v>
      </c>
      <c r="AB1185">
        <v>60</v>
      </c>
    </row>
    <row r="1186" spans="1:28" x14ac:dyDescent="0.25">
      <c r="A1186" t="s">
        <v>2576</v>
      </c>
      <c r="B1186" t="s">
        <v>2575</v>
      </c>
      <c r="C1186" s="17">
        <v>43784</v>
      </c>
      <c r="D1186" s="7">
        <v>68000</v>
      </c>
      <c r="E1186" t="s">
        <v>29</v>
      </c>
      <c r="F1186" t="s">
        <v>30</v>
      </c>
      <c r="G1186" s="7">
        <v>68000</v>
      </c>
      <c r="H1186" s="7">
        <v>35820</v>
      </c>
      <c r="I1186" s="12">
        <f>H1186/G1186*100</f>
        <v>52.67647058823529</v>
      </c>
      <c r="J1186" s="12">
        <f t="shared" si="18"/>
        <v>2.8966745707510739</v>
      </c>
      <c r="K1186" s="7">
        <v>71634</v>
      </c>
      <c r="L1186" s="7">
        <v>26230</v>
      </c>
      <c r="M1186" s="7">
        <f>G1186-L1186</f>
        <v>41770</v>
      </c>
      <c r="N1186" s="7">
        <v>58210.2578125</v>
      </c>
      <c r="O1186" s="22">
        <f>M1186/N1186</f>
        <v>0.71757112182090976</v>
      </c>
      <c r="P1186" s="27">
        <v>691</v>
      </c>
      <c r="Q1186" s="32">
        <f>M1186/P1186</f>
        <v>60.448625180897253</v>
      </c>
      <c r="R1186" s="37" t="s">
        <v>2559</v>
      </c>
      <c r="S1186" s="42">
        <f>ABS(O2406-O1186)*100</f>
        <v>61.681601506843165</v>
      </c>
      <c r="T1186" t="s">
        <v>79</v>
      </c>
      <c r="V1186" s="7">
        <v>25000</v>
      </c>
      <c r="W1186" t="s">
        <v>33</v>
      </c>
      <c r="X1186" s="17" t="s">
        <v>34</v>
      </c>
      <c r="Z1186" t="s">
        <v>152</v>
      </c>
      <c r="AA1186">
        <v>407</v>
      </c>
      <c r="AB1186">
        <v>60</v>
      </c>
    </row>
    <row r="1187" spans="1:28" x14ac:dyDescent="0.25">
      <c r="A1187" t="s">
        <v>2577</v>
      </c>
      <c r="B1187" t="s">
        <v>2575</v>
      </c>
      <c r="C1187" s="17">
        <v>44169</v>
      </c>
      <c r="D1187" s="7">
        <v>80000</v>
      </c>
      <c r="E1187" t="s">
        <v>29</v>
      </c>
      <c r="F1187" t="s">
        <v>30</v>
      </c>
      <c r="G1187" s="7">
        <v>80000</v>
      </c>
      <c r="H1187" s="7">
        <v>40140</v>
      </c>
      <c r="I1187" s="12">
        <f>H1187/G1187*100</f>
        <v>50.175000000000004</v>
      </c>
      <c r="J1187" s="12">
        <f t="shared" si="18"/>
        <v>0.39520398251578825</v>
      </c>
      <c r="K1187" s="7">
        <v>80286</v>
      </c>
      <c r="L1187" s="7">
        <v>26230</v>
      </c>
      <c r="M1187" s="7">
        <f>G1187-L1187</f>
        <v>53770</v>
      </c>
      <c r="N1187" s="7">
        <v>69302.5625</v>
      </c>
      <c r="O1187" s="22">
        <f>M1187/N1187</f>
        <v>0.77587318650735315</v>
      </c>
      <c r="P1187" s="27">
        <v>851</v>
      </c>
      <c r="Q1187" s="32">
        <f>M1187/P1187</f>
        <v>63.184488836662752</v>
      </c>
      <c r="R1187" s="37" t="s">
        <v>2559</v>
      </c>
      <c r="S1187" s="42">
        <f>ABS(O2406-O1187)*100</f>
        <v>55.851395038198824</v>
      </c>
      <c r="T1187" t="s">
        <v>79</v>
      </c>
      <c r="V1187" s="7">
        <v>25000</v>
      </c>
      <c r="W1187" t="s">
        <v>33</v>
      </c>
      <c r="X1187" s="17" t="s">
        <v>34</v>
      </c>
      <c r="Z1187" t="s">
        <v>152</v>
      </c>
      <c r="AA1187">
        <v>407</v>
      </c>
      <c r="AB1187">
        <v>60</v>
      </c>
    </row>
    <row r="1188" spans="1:28" x14ac:dyDescent="0.25">
      <c r="A1188" t="s">
        <v>2578</v>
      </c>
      <c r="B1188" t="s">
        <v>2575</v>
      </c>
      <c r="C1188" s="17">
        <v>43621</v>
      </c>
      <c r="D1188" s="7">
        <v>71400</v>
      </c>
      <c r="E1188" t="s">
        <v>29</v>
      </c>
      <c r="F1188" t="s">
        <v>30</v>
      </c>
      <c r="G1188" s="7">
        <v>71400</v>
      </c>
      <c r="H1188" s="7">
        <v>36370</v>
      </c>
      <c r="I1188" s="12">
        <f>H1188/G1188*100</f>
        <v>50.938375350140049</v>
      </c>
      <c r="J1188" s="12">
        <f t="shared" si="18"/>
        <v>1.1585793326558331</v>
      </c>
      <c r="K1188" s="7">
        <v>72735</v>
      </c>
      <c r="L1188" s="7">
        <v>26230</v>
      </c>
      <c r="M1188" s="7">
        <f>G1188-L1188</f>
        <v>45170</v>
      </c>
      <c r="N1188" s="7">
        <v>59621.79296875</v>
      </c>
      <c r="O1188" s="22">
        <f>M1188/N1188</f>
        <v>0.75760888344426802</v>
      </c>
      <c r="P1188" s="27">
        <v>711</v>
      </c>
      <c r="Q1188" s="32">
        <f>M1188/P1188</f>
        <v>63.530239099859351</v>
      </c>
      <c r="R1188" s="37" t="s">
        <v>2559</v>
      </c>
      <c r="S1188" s="42">
        <f>ABS(O2406-O1188)*100</f>
        <v>57.67782534450734</v>
      </c>
      <c r="T1188" t="s">
        <v>79</v>
      </c>
      <c r="V1188" s="7">
        <v>25000</v>
      </c>
      <c r="W1188" t="s">
        <v>33</v>
      </c>
      <c r="X1188" s="17" t="s">
        <v>34</v>
      </c>
      <c r="Z1188" t="s">
        <v>152</v>
      </c>
      <c r="AA1188">
        <v>407</v>
      </c>
      <c r="AB1188">
        <v>60</v>
      </c>
    </row>
    <row r="1189" spans="1:28" x14ac:dyDescent="0.25">
      <c r="A1189" t="s">
        <v>2579</v>
      </c>
      <c r="B1189" t="s">
        <v>2575</v>
      </c>
      <c r="C1189" s="17">
        <v>43672</v>
      </c>
      <c r="D1189" s="7">
        <v>70000</v>
      </c>
      <c r="E1189" t="s">
        <v>29</v>
      </c>
      <c r="F1189" t="s">
        <v>30</v>
      </c>
      <c r="G1189" s="7">
        <v>70000</v>
      </c>
      <c r="H1189" s="7">
        <v>43280</v>
      </c>
      <c r="I1189" s="12">
        <f>H1189/G1189*100</f>
        <v>61.828571428571436</v>
      </c>
      <c r="J1189" s="12">
        <f t="shared" si="18"/>
        <v>12.04877541108722</v>
      </c>
      <c r="K1189" s="7">
        <v>86568</v>
      </c>
      <c r="L1189" s="7">
        <v>26230</v>
      </c>
      <c r="M1189" s="7">
        <f>G1189-L1189</f>
        <v>43770</v>
      </c>
      <c r="N1189" s="7">
        <v>77356.4140625</v>
      </c>
      <c r="O1189" s="22">
        <f>M1189/N1189</f>
        <v>0.56582250522414457</v>
      </c>
      <c r="P1189" s="27">
        <v>924</v>
      </c>
      <c r="Q1189" s="32">
        <f>M1189/P1189</f>
        <v>47.370129870129873</v>
      </c>
      <c r="R1189" s="37" t="s">
        <v>2559</v>
      </c>
      <c r="S1189" s="42">
        <f>ABS(O2406-O1189)*100</f>
        <v>76.856463166519688</v>
      </c>
      <c r="T1189" t="s">
        <v>79</v>
      </c>
      <c r="V1189" s="7">
        <v>25000</v>
      </c>
      <c r="W1189" t="s">
        <v>33</v>
      </c>
      <c r="X1189" s="17" t="s">
        <v>34</v>
      </c>
      <c r="Z1189" t="s">
        <v>152</v>
      </c>
      <c r="AA1189">
        <v>407</v>
      </c>
      <c r="AB1189">
        <v>60</v>
      </c>
    </row>
    <row r="1190" spans="1:28" x14ac:dyDescent="0.25">
      <c r="A1190" t="s">
        <v>2580</v>
      </c>
      <c r="B1190" t="s">
        <v>2581</v>
      </c>
      <c r="C1190" s="17">
        <v>44026</v>
      </c>
      <c r="D1190" s="7">
        <v>149000</v>
      </c>
      <c r="E1190" t="s">
        <v>29</v>
      </c>
      <c r="F1190" t="s">
        <v>30</v>
      </c>
      <c r="G1190" s="7">
        <v>149000</v>
      </c>
      <c r="H1190" s="7">
        <v>73820</v>
      </c>
      <c r="I1190" s="12">
        <f>H1190/G1190*100</f>
        <v>49.543624161073822</v>
      </c>
      <c r="J1190" s="12">
        <f t="shared" si="18"/>
        <v>0.23617185641039384</v>
      </c>
      <c r="K1190" s="7">
        <v>147644</v>
      </c>
      <c r="L1190" s="7">
        <v>26681</v>
      </c>
      <c r="M1190" s="7">
        <f>G1190-L1190</f>
        <v>122319</v>
      </c>
      <c r="N1190" s="7">
        <v>106107.8984375</v>
      </c>
      <c r="O1190" s="22">
        <f>M1190/N1190</f>
        <v>1.1527794047494844</v>
      </c>
      <c r="P1190" s="27">
        <v>1278</v>
      </c>
      <c r="Q1190" s="32">
        <f>M1190/P1190</f>
        <v>95.711267605633807</v>
      </c>
      <c r="R1190" s="37" t="s">
        <v>2582</v>
      </c>
      <c r="S1190" s="42">
        <f>ABS(O2406-O1190)*100</f>
        <v>18.160773213985703</v>
      </c>
      <c r="T1190" t="s">
        <v>79</v>
      </c>
      <c r="V1190" s="7">
        <v>25000</v>
      </c>
      <c r="W1190" t="s">
        <v>33</v>
      </c>
      <c r="X1190" s="17" t="s">
        <v>34</v>
      </c>
      <c r="Z1190" t="s">
        <v>152</v>
      </c>
      <c r="AA1190">
        <v>407</v>
      </c>
      <c r="AB1190">
        <v>58</v>
      </c>
    </row>
    <row r="1191" spans="1:28" x14ac:dyDescent="0.25">
      <c r="A1191" t="s">
        <v>2583</v>
      </c>
      <c r="B1191" t="s">
        <v>2584</v>
      </c>
      <c r="C1191" s="17">
        <v>44130</v>
      </c>
      <c r="D1191" s="7">
        <v>141000</v>
      </c>
      <c r="E1191" t="s">
        <v>29</v>
      </c>
      <c r="F1191" t="s">
        <v>30</v>
      </c>
      <c r="G1191" s="7">
        <v>141000</v>
      </c>
      <c r="H1191" s="7">
        <v>73820</v>
      </c>
      <c r="I1191" s="12">
        <f>H1191/G1191*100</f>
        <v>52.354609929078009</v>
      </c>
      <c r="J1191" s="12">
        <f t="shared" si="18"/>
        <v>2.5748139115937931</v>
      </c>
      <c r="K1191" s="7">
        <v>147644</v>
      </c>
      <c r="L1191" s="7">
        <v>26681</v>
      </c>
      <c r="M1191" s="7">
        <f>G1191-L1191</f>
        <v>114319</v>
      </c>
      <c r="N1191" s="7">
        <v>106107.8984375</v>
      </c>
      <c r="O1191" s="22">
        <f>M1191/N1191</f>
        <v>1.0773844518967315</v>
      </c>
      <c r="P1191" s="27">
        <v>1278</v>
      </c>
      <c r="Q1191" s="32">
        <f>M1191/P1191</f>
        <v>89.451486697965578</v>
      </c>
      <c r="R1191" s="37" t="s">
        <v>2582</v>
      </c>
      <c r="S1191" s="42">
        <f>ABS(O2406-O1191)*100</f>
        <v>25.700268499260993</v>
      </c>
      <c r="T1191" t="s">
        <v>79</v>
      </c>
      <c r="V1191" s="7">
        <v>25000</v>
      </c>
      <c r="W1191" t="s">
        <v>33</v>
      </c>
      <c r="X1191" s="17" t="s">
        <v>34</v>
      </c>
      <c r="Z1191" t="s">
        <v>152</v>
      </c>
      <c r="AA1191">
        <v>407</v>
      </c>
      <c r="AB1191">
        <v>58</v>
      </c>
    </row>
    <row r="1192" spans="1:28" x14ac:dyDescent="0.25">
      <c r="A1192" t="s">
        <v>2585</v>
      </c>
      <c r="B1192" t="s">
        <v>2586</v>
      </c>
      <c r="C1192" s="17">
        <v>44202</v>
      </c>
      <c r="D1192" s="7">
        <v>152000</v>
      </c>
      <c r="E1192" t="s">
        <v>29</v>
      </c>
      <c r="F1192" t="s">
        <v>30</v>
      </c>
      <c r="G1192" s="7">
        <v>152000</v>
      </c>
      <c r="H1192" s="7">
        <v>74670</v>
      </c>
      <c r="I1192" s="12">
        <f>H1192/G1192*100</f>
        <v>49.125</v>
      </c>
      <c r="J1192" s="12">
        <f t="shared" si="18"/>
        <v>0.65479601748421601</v>
      </c>
      <c r="K1192" s="7">
        <v>149335</v>
      </c>
      <c r="L1192" s="7">
        <v>26681</v>
      </c>
      <c r="M1192" s="7">
        <f>G1192-L1192</f>
        <v>125319</v>
      </c>
      <c r="N1192" s="7">
        <v>107591.2265625</v>
      </c>
      <c r="O1192" s="22">
        <f>M1192/N1192</f>
        <v>1.1647696936255476</v>
      </c>
      <c r="P1192" s="27">
        <v>1278</v>
      </c>
      <c r="Q1192" s="32">
        <f>M1192/P1192</f>
        <v>98.058685446009392</v>
      </c>
      <c r="R1192" s="37" t="s">
        <v>2582</v>
      </c>
      <c r="S1192" s="42">
        <f>ABS(O2406-O1192)*100</f>
        <v>16.961744326379382</v>
      </c>
      <c r="T1192" t="s">
        <v>79</v>
      </c>
      <c r="V1192" s="7">
        <v>25000</v>
      </c>
      <c r="W1192" t="s">
        <v>33</v>
      </c>
      <c r="X1192" s="17" t="s">
        <v>34</v>
      </c>
      <c r="Z1192" t="s">
        <v>152</v>
      </c>
      <c r="AA1192">
        <v>407</v>
      </c>
      <c r="AB1192">
        <v>58</v>
      </c>
    </row>
    <row r="1193" spans="1:28" x14ac:dyDescent="0.25">
      <c r="A1193" t="s">
        <v>2587</v>
      </c>
      <c r="B1193" t="s">
        <v>2588</v>
      </c>
      <c r="C1193" s="17">
        <v>43924</v>
      </c>
      <c r="D1193" s="7">
        <v>134900</v>
      </c>
      <c r="E1193" t="s">
        <v>29</v>
      </c>
      <c r="F1193" t="s">
        <v>30</v>
      </c>
      <c r="G1193" s="7">
        <v>134900</v>
      </c>
      <c r="H1193" s="7">
        <v>73820</v>
      </c>
      <c r="I1193" s="12">
        <f>H1193/G1193*100</f>
        <v>54.722016308376574</v>
      </c>
      <c r="J1193" s="12">
        <f t="shared" si="18"/>
        <v>4.942220290892358</v>
      </c>
      <c r="K1193" s="7">
        <v>147644</v>
      </c>
      <c r="L1193" s="7">
        <v>26681</v>
      </c>
      <c r="M1193" s="7">
        <f>G1193-L1193</f>
        <v>108219</v>
      </c>
      <c r="N1193" s="7">
        <v>106107.8984375</v>
      </c>
      <c r="O1193" s="22">
        <f>M1193/N1193</f>
        <v>1.0198958003465075</v>
      </c>
      <c r="P1193" s="27">
        <v>1278</v>
      </c>
      <c r="Q1193" s="32">
        <f>M1193/P1193</f>
        <v>84.678403755868544</v>
      </c>
      <c r="R1193" s="37" t="s">
        <v>2582</v>
      </c>
      <c r="S1193" s="42">
        <f>ABS(O2406-O1193)*100</f>
        <v>31.44913365428339</v>
      </c>
      <c r="T1193" t="s">
        <v>79</v>
      </c>
      <c r="V1193" s="7">
        <v>25000</v>
      </c>
      <c r="W1193" t="s">
        <v>33</v>
      </c>
      <c r="X1193" s="17" t="s">
        <v>34</v>
      </c>
      <c r="Z1193" t="s">
        <v>152</v>
      </c>
      <c r="AA1193">
        <v>407</v>
      </c>
      <c r="AB1193">
        <v>58</v>
      </c>
    </row>
    <row r="1194" spans="1:28" x14ac:dyDescent="0.25">
      <c r="A1194" t="s">
        <v>2589</v>
      </c>
      <c r="B1194" t="s">
        <v>2590</v>
      </c>
      <c r="C1194" s="17">
        <v>43654</v>
      </c>
      <c r="D1194" s="7">
        <v>143000</v>
      </c>
      <c r="E1194" t="s">
        <v>29</v>
      </c>
      <c r="F1194" t="s">
        <v>30</v>
      </c>
      <c r="G1194" s="7">
        <v>143000</v>
      </c>
      <c r="H1194" s="7">
        <v>73820</v>
      </c>
      <c r="I1194" s="12">
        <f>H1194/G1194*100</f>
        <v>51.622377622377627</v>
      </c>
      <c r="J1194" s="12">
        <f t="shared" si="18"/>
        <v>1.8425816048934109</v>
      </c>
      <c r="K1194" s="7">
        <v>147644</v>
      </c>
      <c r="L1194" s="7">
        <v>26681</v>
      </c>
      <c r="M1194" s="7">
        <f>G1194-L1194</f>
        <v>116319</v>
      </c>
      <c r="N1194" s="7">
        <v>106107.8984375</v>
      </c>
      <c r="O1194" s="22">
        <f>M1194/N1194</f>
        <v>1.0962331901099198</v>
      </c>
      <c r="P1194" s="27">
        <v>1278</v>
      </c>
      <c r="Q1194" s="32">
        <f>M1194/P1194</f>
        <v>91.016431924882625</v>
      </c>
      <c r="R1194" s="37" t="s">
        <v>2582</v>
      </c>
      <c r="S1194" s="42">
        <f>ABS(O2406-O1194)*100</f>
        <v>23.815394677942159</v>
      </c>
      <c r="T1194" t="s">
        <v>79</v>
      </c>
      <c r="V1194" s="7">
        <v>25000</v>
      </c>
      <c r="W1194" t="s">
        <v>33</v>
      </c>
      <c r="X1194" s="17" t="s">
        <v>34</v>
      </c>
      <c r="Z1194" t="s">
        <v>152</v>
      </c>
      <c r="AA1194">
        <v>407</v>
      </c>
      <c r="AB1194">
        <v>58</v>
      </c>
    </row>
    <row r="1195" spans="1:28" x14ac:dyDescent="0.25">
      <c r="A1195" t="s">
        <v>2591</v>
      </c>
      <c r="B1195" t="s">
        <v>2592</v>
      </c>
      <c r="C1195" s="17">
        <v>43738</v>
      </c>
      <c r="D1195" s="7">
        <v>146000</v>
      </c>
      <c r="E1195" t="s">
        <v>29</v>
      </c>
      <c r="F1195" t="s">
        <v>30</v>
      </c>
      <c r="G1195" s="7">
        <v>146000</v>
      </c>
      <c r="H1195" s="7">
        <v>73820</v>
      </c>
      <c r="I1195" s="12">
        <f>H1195/G1195*100</f>
        <v>50.561643835616444</v>
      </c>
      <c r="J1195" s="12">
        <f t="shared" si="18"/>
        <v>0.7818478181322277</v>
      </c>
      <c r="K1195" s="7">
        <v>147644</v>
      </c>
      <c r="L1195" s="7">
        <v>26681</v>
      </c>
      <c r="M1195" s="7">
        <f>G1195-L1195</f>
        <v>119319</v>
      </c>
      <c r="N1195" s="7">
        <v>106107.8984375</v>
      </c>
      <c r="O1195" s="22">
        <f>M1195/N1195</f>
        <v>1.1245062974297022</v>
      </c>
      <c r="P1195" s="27">
        <v>1278</v>
      </c>
      <c r="Q1195" s="32">
        <f>M1195/P1195</f>
        <v>93.363849765258209</v>
      </c>
      <c r="R1195" s="37" t="s">
        <v>2582</v>
      </c>
      <c r="S1195" s="42">
        <f>ABS(O2406-O1195)*100</f>
        <v>20.988083945963922</v>
      </c>
      <c r="T1195" t="s">
        <v>79</v>
      </c>
      <c r="V1195" s="7">
        <v>25000</v>
      </c>
      <c r="W1195" t="s">
        <v>33</v>
      </c>
      <c r="X1195" s="17" t="s">
        <v>34</v>
      </c>
      <c r="Z1195" t="s">
        <v>152</v>
      </c>
      <c r="AA1195">
        <v>407</v>
      </c>
      <c r="AB1195">
        <v>58</v>
      </c>
    </row>
    <row r="1196" spans="1:28" x14ac:dyDescent="0.25">
      <c r="A1196" t="s">
        <v>2593</v>
      </c>
      <c r="B1196" t="s">
        <v>2594</v>
      </c>
      <c r="C1196" s="17">
        <v>44042</v>
      </c>
      <c r="D1196" s="7">
        <v>140000</v>
      </c>
      <c r="E1196" t="s">
        <v>29</v>
      </c>
      <c r="F1196" t="s">
        <v>30</v>
      </c>
      <c r="G1196" s="7">
        <v>140000</v>
      </c>
      <c r="H1196" s="7">
        <v>73820</v>
      </c>
      <c r="I1196" s="12">
        <f>H1196/G1196*100</f>
        <v>52.728571428571428</v>
      </c>
      <c r="J1196" s="12">
        <f t="shared" si="18"/>
        <v>2.9487754110872118</v>
      </c>
      <c r="K1196" s="7">
        <v>147644</v>
      </c>
      <c r="L1196" s="7">
        <v>26681</v>
      </c>
      <c r="M1196" s="7">
        <f>G1196-L1196</f>
        <v>113319</v>
      </c>
      <c r="N1196" s="7">
        <v>106107.8984375</v>
      </c>
      <c r="O1196" s="22">
        <f>M1196/N1196</f>
        <v>1.0679600827901374</v>
      </c>
      <c r="P1196" s="27">
        <v>1278</v>
      </c>
      <c r="Q1196" s="32">
        <f>M1196/P1196</f>
        <v>88.66901408450704</v>
      </c>
      <c r="R1196" s="37" t="s">
        <v>2582</v>
      </c>
      <c r="S1196" s="42">
        <f>ABS(O2406-O1196)*100</f>
        <v>26.642705409920396</v>
      </c>
      <c r="T1196" t="s">
        <v>79</v>
      </c>
      <c r="V1196" s="7">
        <v>25000</v>
      </c>
      <c r="W1196" t="s">
        <v>33</v>
      </c>
      <c r="X1196" s="17" t="s">
        <v>34</v>
      </c>
      <c r="Z1196" t="s">
        <v>152</v>
      </c>
      <c r="AA1196">
        <v>407</v>
      </c>
      <c r="AB1196">
        <v>58</v>
      </c>
    </row>
    <row r="1197" spans="1:28" x14ac:dyDescent="0.25">
      <c r="A1197" t="s">
        <v>2595</v>
      </c>
      <c r="B1197" t="s">
        <v>2596</v>
      </c>
      <c r="C1197" s="17">
        <v>43725</v>
      </c>
      <c r="D1197" s="7">
        <v>445000</v>
      </c>
      <c r="E1197" t="s">
        <v>29</v>
      </c>
      <c r="F1197" t="s">
        <v>30</v>
      </c>
      <c r="G1197" s="7">
        <v>445000</v>
      </c>
      <c r="H1197" s="7">
        <v>234490</v>
      </c>
      <c r="I1197" s="12">
        <f>H1197/G1197*100</f>
        <v>52.694382022471906</v>
      </c>
      <c r="J1197" s="12">
        <f t="shared" si="18"/>
        <v>2.9145860049876902</v>
      </c>
      <c r="K1197" s="7">
        <v>468989</v>
      </c>
      <c r="L1197" s="7">
        <v>66982</v>
      </c>
      <c r="M1197" s="7">
        <f>G1197-L1197</f>
        <v>378018</v>
      </c>
      <c r="N1197" s="7">
        <v>277246.21875</v>
      </c>
      <c r="O1197" s="22">
        <f>M1197/N1197</f>
        <v>1.3634739608148398</v>
      </c>
      <c r="P1197" s="27">
        <v>2749</v>
      </c>
      <c r="Q1197" s="32">
        <f>M1197/P1197</f>
        <v>137.51109494361586</v>
      </c>
      <c r="R1197" s="37" t="s">
        <v>2597</v>
      </c>
      <c r="S1197" s="42">
        <f>ABS(O2406-O1197)*100</f>
        <v>2.908682392549844</v>
      </c>
      <c r="T1197" t="s">
        <v>32</v>
      </c>
      <c r="V1197" s="7">
        <v>60840</v>
      </c>
      <c r="W1197" t="s">
        <v>33</v>
      </c>
      <c r="X1197" s="17" t="s">
        <v>34</v>
      </c>
      <c r="Z1197" t="s">
        <v>2598</v>
      </c>
      <c r="AA1197">
        <v>401</v>
      </c>
      <c r="AB1197">
        <v>69</v>
      </c>
    </row>
    <row r="1198" spans="1:28" x14ac:dyDescent="0.25">
      <c r="A1198" t="s">
        <v>2599</v>
      </c>
      <c r="B1198" t="s">
        <v>2600</v>
      </c>
      <c r="C1198" s="17">
        <v>44166</v>
      </c>
      <c r="D1198" s="7">
        <v>290000</v>
      </c>
      <c r="E1198" t="s">
        <v>29</v>
      </c>
      <c r="F1198" t="s">
        <v>30</v>
      </c>
      <c r="G1198" s="7">
        <v>290000</v>
      </c>
      <c r="H1198" s="7">
        <v>140950</v>
      </c>
      <c r="I1198" s="12">
        <f>H1198/G1198*100</f>
        <v>48.603448275862071</v>
      </c>
      <c r="J1198" s="12">
        <f t="shared" si="18"/>
        <v>1.1763477416221448</v>
      </c>
      <c r="K1198" s="7">
        <v>281892</v>
      </c>
      <c r="L1198" s="7">
        <v>61788</v>
      </c>
      <c r="M1198" s="7">
        <f>G1198-L1198</f>
        <v>228212</v>
      </c>
      <c r="N1198" s="7">
        <v>135033.125</v>
      </c>
      <c r="O1198" s="22">
        <f>M1198/N1198</f>
        <v>1.6900445723965878</v>
      </c>
      <c r="P1198" s="27">
        <v>1813</v>
      </c>
      <c r="Q1198" s="32">
        <f>M1198/P1198</f>
        <v>125.87534473248759</v>
      </c>
      <c r="R1198" s="37" t="s">
        <v>2601</v>
      </c>
      <c r="S1198" s="42">
        <f>ABS(O2406-O1198)*100</f>
        <v>35.56574355072464</v>
      </c>
      <c r="T1198" t="s">
        <v>1094</v>
      </c>
      <c r="V1198" s="7">
        <v>58404</v>
      </c>
      <c r="W1198" t="s">
        <v>33</v>
      </c>
      <c r="X1198" s="17" t="s">
        <v>34</v>
      </c>
      <c r="Z1198" t="s">
        <v>2602</v>
      </c>
      <c r="AA1198">
        <v>401</v>
      </c>
      <c r="AB1198">
        <v>58</v>
      </c>
    </row>
    <row r="1199" spans="1:28" x14ac:dyDescent="0.25">
      <c r="A1199" t="s">
        <v>2603</v>
      </c>
      <c r="B1199" t="s">
        <v>2604</v>
      </c>
      <c r="C1199" s="17">
        <v>44077</v>
      </c>
      <c r="D1199" s="7">
        <v>344700</v>
      </c>
      <c r="E1199" t="s">
        <v>29</v>
      </c>
      <c r="F1199" t="s">
        <v>30</v>
      </c>
      <c r="G1199" s="7">
        <v>344700</v>
      </c>
      <c r="H1199" s="7">
        <v>119010</v>
      </c>
      <c r="I1199" s="12">
        <f>H1199/G1199*100</f>
        <v>34.525674499564843</v>
      </c>
      <c r="J1199" s="12">
        <f t="shared" si="18"/>
        <v>15.254121517919373</v>
      </c>
      <c r="K1199" s="7">
        <v>238018</v>
      </c>
      <c r="L1199" s="7">
        <v>59634</v>
      </c>
      <c r="M1199" s="7">
        <f>G1199-L1199</f>
        <v>285066</v>
      </c>
      <c r="N1199" s="7">
        <v>109438.0390625</v>
      </c>
      <c r="O1199" s="22">
        <f>M1199/N1199</f>
        <v>2.6048164097421278</v>
      </c>
      <c r="P1199" s="27">
        <v>2225</v>
      </c>
      <c r="Q1199" s="32">
        <f>M1199/P1199</f>
        <v>128.11955056179775</v>
      </c>
      <c r="R1199" s="37" t="s">
        <v>2601</v>
      </c>
      <c r="S1199" s="42">
        <f>ABS(O2406-O1199)*100</f>
        <v>127.04292728527864</v>
      </c>
      <c r="T1199" t="s">
        <v>236</v>
      </c>
      <c r="V1199" s="7">
        <v>58404</v>
      </c>
      <c r="W1199" t="s">
        <v>33</v>
      </c>
      <c r="X1199" s="17" t="s">
        <v>34</v>
      </c>
      <c r="Z1199" t="s">
        <v>2602</v>
      </c>
      <c r="AA1199">
        <v>401</v>
      </c>
      <c r="AB1199">
        <v>41</v>
      </c>
    </row>
    <row r="1200" spans="1:28" x14ac:dyDescent="0.25">
      <c r="A1200" t="s">
        <v>2605</v>
      </c>
      <c r="B1200" t="s">
        <v>2606</v>
      </c>
      <c r="C1200" s="17">
        <v>44236</v>
      </c>
      <c r="D1200" s="7">
        <v>322000</v>
      </c>
      <c r="E1200" t="s">
        <v>29</v>
      </c>
      <c r="F1200" t="s">
        <v>30</v>
      </c>
      <c r="G1200" s="7">
        <v>322000</v>
      </c>
      <c r="H1200" s="7">
        <v>152910</v>
      </c>
      <c r="I1200" s="12">
        <f>H1200/G1200*100</f>
        <v>47.487577639751557</v>
      </c>
      <c r="J1200" s="12">
        <f t="shared" si="18"/>
        <v>2.2922183777326595</v>
      </c>
      <c r="K1200" s="7">
        <v>305811</v>
      </c>
      <c r="L1200" s="7">
        <v>60126</v>
      </c>
      <c r="M1200" s="7">
        <f>G1200-L1200</f>
        <v>261874</v>
      </c>
      <c r="N1200" s="7">
        <v>150727</v>
      </c>
      <c r="O1200" s="22">
        <f>M1200/N1200</f>
        <v>1.7374060387322776</v>
      </c>
      <c r="P1200" s="27">
        <v>1564</v>
      </c>
      <c r="Q1200" s="32">
        <f>M1200/P1200</f>
        <v>167.43861892583121</v>
      </c>
      <c r="R1200" s="37" t="s">
        <v>2601</v>
      </c>
      <c r="S1200" s="42">
        <f>ABS(O2406-O1200)*100</f>
        <v>40.301890184293619</v>
      </c>
      <c r="T1200" t="s">
        <v>43</v>
      </c>
      <c r="V1200" s="7">
        <v>58404</v>
      </c>
      <c r="W1200" t="s">
        <v>33</v>
      </c>
      <c r="X1200" s="17" t="s">
        <v>34</v>
      </c>
      <c r="Z1200" t="s">
        <v>2602</v>
      </c>
      <c r="AA1200">
        <v>401</v>
      </c>
      <c r="AB1200">
        <v>45</v>
      </c>
    </row>
    <row r="1201" spans="1:28" x14ac:dyDescent="0.25">
      <c r="A1201" t="s">
        <v>2607</v>
      </c>
      <c r="B1201" t="s">
        <v>2608</v>
      </c>
      <c r="C1201" s="17">
        <v>44280</v>
      </c>
      <c r="D1201" s="7">
        <v>470000</v>
      </c>
      <c r="E1201" t="s">
        <v>29</v>
      </c>
      <c r="F1201" t="s">
        <v>30</v>
      </c>
      <c r="G1201" s="7">
        <v>470000</v>
      </c>
      <c r="H1201" s="7">
        <v>285850</v>
      </c>
      <c r="I1201" s="12">
        <f>H1201/G1201*100</f>
        <v>60.819148936170208</v>
      </c>
      <c r="J1201" s="12">
        <f t="shared" si="18"/>
        <v>11.039352918685992</v>
      </c>
      <c r="K1201" s="7">
        <v>571702</v>
      </c>
      <c r="L1201" s="7">
        <v>66105</v>
      </c>
      <c r="M1201" s="7">
        <f>G1201-L1201</f>
        <v>403895</v>
      </c>
      <c r="N1201" s="7">
        <v>310182.21875</v>
      </c>
      <c r="O1201" s="22">
        <f>M1201/N1201</f>
        <v>1.3021217064848274</v>
      </c>
      <c r="P1201" s="27">
        <v>3302</v>
      </c>
      <c r="Q1201" s="32">
        <f>M1201/P1201</f>
        <v>122.3182919442762</v>
      </c>
      <c r="R1201" s="37" t="s">
        <v>2601</v>
      </c>
      <c r="S1201" s="42">
        <f>ABS(O2406-O1201)*100</f>
        <v>3.2265430404514017</v>
      </c>
      <c r="T1201" t="s">
        <v>79</v>
      </c>
      <c r="V1201" s="7">
        <v>58404</v>
      </c>
      <c r="W1201" t="s">
        <v>33</v>
      </c>
      <c r="X1201" s="17" t="s">
        <v>34</v>
      </c>
      <c r="Z1201" t="s">
        <v>2602</v>
      </c>
      <c r="AA1201">
        <v>401</v>
      </c>
      <c r="AB1201">
        <v>65</v>
      </c>
    </row>
    <row r="1202" spans="1:28" x14ac:dyDescent="0.25">
      <c r="A1202" t="s">
        <v>2609</v>
      </c>
      <c r="B1202" t="s">
        <v>2610</v>
      </c>
      <c r="C1202" s="17">
        <v>43706</v>
      </c>
      <c r="D1202" s="7">
        <v>220000</v>
      </c>
      <c r="E1202" t="s">
        <v>29</v>
      </c>
      <c r="F1202" t="s">
        <v>30</v>
      </c>
      <c r="G1202" s="7">
        <v>220000</v>
      </c>
      <c r="H1202" s="7">
        <v>137560</v>
      </c>
      <c r="I1202" s="12">
        <f>H1202/G1202*100</f>
        <v>62.527272727272731</v>
      </c>
      <c r="J1202" s="12">
        <f t="shared" si="18"/>
        <v>12.747476709788515</v>
      </c>
      <c r="K1202" s="7">
        <v>275121</v>
      </c>
      <c r="L1202" s="7">
        <v>64217</v>
      </c>
      <c r="M1202" s="7">
        <f>G1202-L1202</f>
        <v>155783</v>
      </c>
      <c r="N1202" s="7">
        <v>129388.9609375</v>
      </c>
      <c r="O1202" s="22">
        <f>M1202/N1202</f>
        <v>1.2039898834588321</v>
      </c>
      <c r="P1202" s="27">
        <v>1975</v>
      </c>
      <c r="Q1202" s="32">
        <f>M1202/P1202</f>
        <v>78.877468354430377</v>
      </c>
      <c r="R1202" s="37" t="s">
        <v>2601</v>
      </c>
      <c r="S1202" s="42">
        <f>ABS(O2406-O1202)*100</f>
        <v>13.039725343050934</v>
      </c>
      <c r="T1202" t="s">
        <v>236</v>
      </c>
      <c r="V1202" s="7">
        <v>58404</v>
      </c>
      <c r="W1202" t="s">
        <v>33</v>
      </c>
      <c r="X1202" s="17" t="s">
        <v>34</v>
      </c>
      <c r="Z1202" t="s">
        <v>2602</v>
      </c>
      <c r="AA1202">
        <v>401</v>
      </c>
      <c r="AB1202">
        <v>47</v>
      </c>
    </row>
    <row r="1203" spans="1:28" x14ac:dyDescent="0.25">
      <c r="A1203" t="s">
        <v>2611</v>
      </c>
      <c r="B1203" t="s">
        <v>2612</v>
      </c>
      <c r="C1203" s="17">
        <v>44133</v>
      </c>
      <c r="D1203" s="7">
        <v>325000</v>
      </c>
      <c r="E1203" t="s">
        <v>29</v>
      </c>
      <c r="F1203" t="s">
        <v>30</v>
      </c>
      <c r="G1203" s="7">
        <v>325000</v>
      </c>
      <c r="H1203" s="7">
        <v>143380</v>
      </c>
      <c r="I1203" s="12">
        <f>H1203/G1203*100</f>
        <v>44.116923076923072</v>
      </c>
      <c r="J1203" s="12">
        <f t="shared" si="18"/>
        <v>5.6628729405611438</v>
      </c>
      <c r="K1203" s="7">
        <v>286767</v>
      </c>
      <c r="L1203" s="7">
        <v>93581</v>
      </c>
      <c r="M1203" s="7">
        <f>G1203-L1203</f>
        <v>231419</v>
      </c>
      <c r="N1203" s="7">
        <v>118519.015625</v>
      </c>
      <c r="O1203" s="22">
        <f>M1203/N1203</f>
        <v>1.9525896226831745</v>
      </c>
      <c r="P1203" s="27">
        <v>1415</v>
      </c>
      <c r="Q1203" s="32">
        <f>M1203/P1203</f>
        <v>163.5469964664311</v>
      </c>
      <c r="R1203" s="37" t="s">
        <v>2601</v>
      </c>
      <c r="S1203" s="42">
        <f>ABS(O2406-O1203)*100</f>
        <v>61.820248579383311</v>
      </c>
      <c r="T1203" t="s">
        <v>43</v>
      </c>
      <c r="V1203" s="7">
        <v>91260</v>
      </c>
      <c r="W1203" t="s">
        <v>33</v>
      </c>
      <c r="X1203" s="17" t="s">
        <v>34</v>
      </c>
      <c r="Z1203" t="s">
        <v>2602</v>
      </c>
      <c r="AA1203">
        <v>401</v>
      </c>
      <c r="AB1203">
        <v>49</v>
      </c>
    </row>
    <row r="1204" spans="1:28" x14ac:dyDescent="0.25">
      <c r="A1204" t="s">
        <v>2613</v>
      </c>
      <c r="B1204" t="s">
        <v>2614</v>
      </c>
      <c r="C1204" s="17">
        <v>44008</v>
      </c>
      <c r="D1204" s="7">
        <v>245000</v>
      </c>
      <c r="E1204" t="s">
        <v>29</v>
      </c>
      <c r="F1204" t="s">
        <v>30</v>
      </c>
      <c r="G1204" s="7">
        <v>245000</v>
      </c>
      <c r="H1204" s="7">
        <v>113970</v>
      </c>
      <c r="I1204" s="12">
        <f>H1204/G1204*100</f>
        <v>46.518367346938774</v>
      </c>
      <c r="J1204" s="12">
        <f t="shared" si="18"/>
        <v>3.2614286705454418</v>
      </c>
      <c r="K1204" s="7">
        <v>227943</v>
      </c>
      <c r="L1204" s="7">
        <v>45579</v>
      </c>
      <c r="M1204" s="7">
        <f>G1204-L1204</f>
        <v>199421</v>
      </c>
      <c r="N1204" s="7">
        <v>117654.1953125</v>
      </c>
      <c r="O1204" s="22">
        <f>M1204/N1204</f>
        <v>1.6949756825102589</v>
      </c>
      <c r="P1204" s="27">
        <v>1708</v>
      </c>
      <c r="Q1204" s="32">
        <f>M1204/P1204</f>
        <v>116.75702576112413</v>
      </c>
      <c r="R1204" s="37" t="s">
        <v>2615</v>
      </c>
      <c r="S1204" s="42">
        <f>ABS(O2406-O1204)*100</f>
        <v>36.058854562091746</v>
      </c>
      <c r="T1204" t="s">
        <v>32</v>
      </c>
      <c r="V1204" s="7">
        <v>40800</v>
      </c>
      <c r="W1204" t="s">
        <v>33</v>
      </c>
      <c r="X1204" s="17" t="s">
        <v>34</v>
      </c>
      <c r="Z1204" t="s">
        <v>2616</v>
      </c>
      <c r="AA1204">
        <v>401</v>
      </c>
      <c r="AB1204">
        <v>58</v>
      </c>
    </row>
    <row r="1205" spans="1:28" x14ac:dyDescent="0.25">
      <c r="A1205" t="s">
        <v>2617</v>
      </c>
      <c r="B1205" t="s">
        <v>2618</v>
      </c>
      <c r="C1205" s="17">
        <v>44279</v>
      </c>
      <c r="D1205" s="7">
        <v>580000</v>
      </c>
      <c r="E1205" t="s">
        <v>29</v>
      </c>
      <c r="F1205" t="s">
        <v>30</v>
      </c>
      <c r="G1205" s="7">
        <v>580000</v>
      </c>
      <c r="H1205" s="7">
        <v>268640</v>
      </c>
      <c r="I1205" s="12">
        <f>H1205/G1205*100</f>
        <v>46.317241379310339</v>
      </c>
      <c r="J1205" s="12">
        <f t="shared" si="18"/>
        <v>3.4625546381738772</v>
      </c>
      <c r="K1205" s="7">
        <v>537289</v>
      </c>
      <c r="L1205" s="7">
        <v>120883</v>
      </c>
      <c r="M1205" s="7">
        <f>G1205-L1205</f>
        <v>459117</v>
      </c>
      <c r="N1205" s="7">
        <v>586487.3125</v>
      </c>
      <c r="O1205" s="22">
        <f>M1205/N1205</f>
        <v>0.78282511865932314</v>
      </c>
      <c r="P1205" s="27">
        <v>3329</v>
      </c>
      <c r="Q1205" s="32">
        <f>M1205/P1205</f>
        <v>137.91438870531692</v>
      </c>
      <c r="R1205" s="37" t="s">
        <v>2619</v>
      </c>
      <c r="S1205" s="42">
        <f>ABS(O2406-O1205)*100</f>
        <v>55.15620182300183</v>
      </c>
      <c r="T1205" t="s">
        <v>32</v>
      </c>
      <c r="V1205" s="7">
        <v>100000</v>
      </c>
      <c r="W1205" t="s">
        <v>33</v>
      </c>
      <c r="X1205" s="17" t="s">
        <v>34</v>
      </c>
      <c r="Z1205" t="s">
        <v>2620</v>
      </c>
      <c r="AA1205">
        <v>401</v>
      </c>
      <c r="AB1205">
        <v>82</v>
      </c>
    </row>
    <row r="1206" spans="1:28" x14ac:dyDescent="0.25">
      <c r="A1206" t="s">
        <v>2621</v>
      </c>
      <c r="B1206" t="s">
        <v>2622</v>
      </c>
      <c r="C1206" s="17">
        <v>44068</v>
      </c>
      <c r="D1206" s="7">
        <v>570000</v>
      </c>
      <c r="E1206" t="s">
        <v>29</v>
      </c>
      <c r="F1206" t="s">
        <v>30</v>
      </c>
      <c r="G1206" s="7">
        <v>570000</v>
      </c>
      <c r="H1206" s="7">
        <v>301440</v>
      </c>
      <c r="I1206" s="12">
        <f>H1206/G1206*100</f>
        <v>52.88421052631579</v>
      </c>
      <c r="J1206" s="12">
        <f t="shared" si="18"/>
        <v>3.1044145088315744</v>
      </c>
      <c r="K1206" s="7">
        <v>602878</v>
      </c>
      <c r="L1206" s="7">
        <v>126196</v>
      </c>
      <c r="M1206" s="7">
        <f>G1206-L1206</f>
        <v>443804</v>
      </c>
      <c r="N1206" s="7">
        <v>671383.125</v>
      </c>
      <c r="O1206" s="22">
        <f>M1206/N1206</f>
        <v>0.6610294234011318</v>
      </c>
      <c r="P1206" s="27">
        <v>3734</v>
      </c>
      <c r="Q1206" s="32">
        <f>M1206/P1206</f>
        <v>118.85484734868774</v>
      </c>
      <c r="R1206" s="37" t="s">
        <v>2619</v>
      </c>
      <c r="S1206" s="42">
        <f>ABS(O2406-O1206)*100</f>
        <v>67.335771348820955</v>
      </c>
      <c r="T1206" t="s">
        <v>32</v>
      </c>
      <c r="V1206" s="7">
        <v>100000</v>
      </c>
      <c r="W1206" t="s">
        <v>33</v>
      </c>
      <c r="X1206" s="17" t="s">
        <v>34</v>
      </c>
      <c r="Z1206" t="s">
        <v>2620</v>
      </c>
      <c r="AA1206">
        <v>401</v>
      </c>
      <c r="AB1206">
        <v>83</v>
      </c>
    </row>
    <row r="1207" spans="1:28" x14ac:dyDescent="0.25">
      <c r="A1207" t="s">
        <v>2623</v>
      </c>
      <c r="B1207" t="s">
        <v>2624</v>
      </c>
      <c r="C1207" s="17">
        <v>43654</v>
      </c>
      <c r="D1207" s="7">
        <v>569000</v>
      </c>
      <c r="E1207" t="s">
        <v>29</v>
      </c>
      <c r="F1207" t="s">
        <v>30</v>
      </c>
      <c r="G1207" s="7">
        <v>569000</v>
      </c>
      <c r="H1207" s="7">
        <v>296420</v>
      </c>
      <c r="I1207" s="12">
        <f>H1207/G1207*100</f>
        <v>52.094903339191568</v>
      </c>
      <c r="J1207" s="12">
        <f t="shared" si="18"/>
        <v>2.3151073217073517</v>
      </c>
      <c r="K1207" s="7">
        <v>592836</v>
      </c>
      <c r="L1207" s="7">
        <v>127271</v>
      </c>
      <c r="M1207" s="7">
        <f>G1207-L1207</f>
        <v>441729</v>
      </c>
      <c r="N1207" s="7">
        <v>655725.375</v>
      </c>
      <c r="O1207" s="22">
        <f>M1207/N1207</f>
        <v>0.67364939171371852</v>
      </c>
      <c r="P1207" s="27">
        <v>3736</v>
      </c>
      <c r="Q1207" s="32">
        <f>M1207/P1207</f>
        <v>118.23581370449679</v>
      </c>
      <c r="R1207" s="37" t="s">
        <v>2619</v>
      </c>
      <c r="S1207" s="42">
        <f>ABS(O2406-O1207)*100</f>
        <v>66.073774517562285</v>
      </c>
      <c r="T1207" t="s">
        <v>32</v>
      </c>
      <c r="V1207" s="7">
        <v>100000</v>
      </c>
      <c r="W1207" t="s">
        <v>33</v>
      </c>
      <c r="X1207" s="17" t="s">
        <v>34</v>
      </c>
      <c r="Z1207" t="s">
        <v>2620</v>
      </c>
      <c r="AA1207">
        <v>401</v>
      </c>
      <c r="AB1207">
        <v>83</v>
      </c>
    </row>
    <row r="1208" spans="1:28" x14ac:dyDescent="0.25">
      <c r="A1208" t="s">
        <v>2625</v>
      </c>
      <c r="B1208" t="s">
        <v>2626</v>
      </c>
      <c r="C1208" s="17">
        <v>44096</v>
      </c>
      <c r="D1208" s="7">
        <v>785000</v>
      </c>
      <c r="E1208" t="s">
        <v>29</v>
      </c>
      <c r="F1208" t="s">
        <v>30</v>
      </c>
      <c r="G1208" s="7">
        <v>785000</v>
      </c>
      <c r="H1208" s="7">
        <v>356450</v>
      </c>
      <c r="I1208" s="12">
        <f>H1208/G1208*100</f>
        <v>45.407643312101911</v>
      </c>
      <c r="J1208" s="12">
        <f t="shared" si="18"/>
        <v>4.3721527053823053</v>
      </c>
      <c r="K1208" s="7">
        <v>712905</v>
      </c>
      <c r="L1208" s="7">
        <v>166667</v>
      </c>
      <c r="M1208" s="7">
        <f>G1208-L1208</f>
        <v>618333</v>
      </c>
      <c r="N1208" s="7">
        <v>390170</v>
      </c>
      <c r="O1208" s="22">
        <f>M1208/N1208</f>
        <v>1.5847784299151653</v>
      </c>
      <c r="P1208" s="27">
        <v>3715</v>
      </c>
      <c r="Q1208" s="32">
        <f>M1208/P1208</f>
        <v>166.44226110363391</v>
      </c>
      <c r="R1208" s="37" t="s">
        <v>2627</v>
      </c>
      <c r="S1208" s="42">
        <f>ABS(O2406-O1208)*100</f>
        <v>25.039129302582385</v>
      </c>
      <c r="T1208" t="s">
        <v>32</v>
      </c>
      <c r="V1208" s="7">
        <v>136500</v>
      </c>
      <c r="W1208" t="s">
        <v>33</v>
      </c>
      <c r="X1208" s="17" t="s">
        <v>34</v>
      </c>
      <c r="Z1208" t="s">
        <v>2628</v>
      </c>
      <c r="AA1208">
        <v>401</v>
      </c>
      <c r="AB1208">
        <v>61</v>
      </c>
    </row>
    <row r="1209" spans="1:28" x14ac:dyDescent="0.25">
      <c r="A1209" t="s">
        <v>2629</v>
      </c>
      <c r="B1209" t="s">
        <v>2630</v>
      </c>
      <c r="C1209" s="17">
        <v>44061</v>
      </c>
      <c r="D1209" s="7">
        <v>310000</v>
      </c>
      <c r="E1209" t="s">
        <v>29</v>
      </c>
      <c r="F1209" t="s">
        <v>30</v>
      </c>
      <c r="G1209" s="7">
        <v>310000</v>
      </c>
      <c r="H1209" s="7">
        <v>152260</v>
      </c>
      <c r="I1209" s="12">
        <f>H1209/G1209*100</f>
        <v>49.116129032258065</v>
      </c>
      <c r="J1209" s="12">
        <f t="shared" si="18"/>
        <v>0.66366698522615053</v>
      </c>
      <c r="K1209" s="7">
        <v>304516</v>
      </c>
      <c r="L1209" s="7">
        <v>98555</v>
      </c>
      <c r="M1209" s="7">
        <f>G1209-L1209</f>
        <v>211445</v>
      </c>
      <c r="N1209" s="7">
        <v>130355.0625</v>
      </c>
      <c r="O1209" s="22">
        <f>M1209/N1209</f>
        <v>1.6220697220715921</v>
      </c>
      <c r="P1209" s="27">
        <v>1650</v>
      </c>
      <c r="Q1209" s="32">
        <f>M1209/P1209</f>
        <v>128.14848484848486</v>
      </c>
      <c r="R1209" s="37" t="s">
        <v>2631</v>
      </c>
      <c r="S1209" s="42">
        <f>ABS(O2406-O1209)*100</f>
        <v>28.768258518225064</v>
      </c>
      <c r="T1209" t="s">
        <v>43</v>
      </c>
      <c r="V1209" s="7">
        <v>93090</v>
      </c>
      <c r="W1209" t="s">
        <v>33</v>
      </c>
      <c r="X1209" s="17" t="s">
        <v>34</v>
      </c>
      <c r="Z1209" t="s">
        <v>2632</v>
      </c>
      <c r="AA1209">
        <v>401</v>
      </c>
      <c r="AB1209">
        <v>52</v>
      </c>
    </row>
    <row r="1210" spans="1:28" x14ac:dyDescent="0.25">
      <c r="A1210" t="s">
        <v>2633</v>
      </c>
      <c r="B1210" t="s">
        <v>2634</v>
      </c>
      <c r="C1210" s="17">
        <v>43805</v>
      </c>
      <c r="D1210" s="7">
        <v>285000</v>
      </c>
      <c r="E1210" t="s">
        <v>29</v>
      </c>
      <c r="F1210" t="s">
        <v>30</v>
      </c>
      <c r="G1210" s="7">
        <v>285000</v>
      </c>
      <c r="H1210" s="7">
        <v>167110</v>
      </c>
      <c r="I1210" s="12">
        <f>H1210/G1210*100</f>
        <v>58.635087719298248</v>
      </c>
      <c r="J1210" s="12">
        <f t="shared" si="18"/>
        <v>8.855291701814032</v>
      </c>
      <c r="K1210" s="7">
        <v>334223</v>
      </c>
      <c r="L1210" s="7">
        <v>44808</v>
      </c>
      <c r="M1210" s="7">
        <f>G1210-L1210</f>
        <v>240192</v>
      </c>
      <c r="N1210" s="7">
        <v>183174.046875</v>
      </c>
      <c r="O1210" s="22">
        <f>M1210/N1210</f>
        <v>1.3112774658732613</v>
      </c>
      <c r="P1210" s="27">
        <v>1760</v>
      </c>
      <c r="Q1210" s="32">
        <f>M1210/P1210</f>
        <v>136.47272727272727</v>
      </c>
      <c r="R1210" s="37" t="s">
        <v>2631</v>
      </c>
      <c r="S1210" s="42">
        <f>ABS(O2406-O1210)*100</f>
        <v>2.310967101608008</v>
      </c>
      <c r="T1210" t="s">
        <v>43</v>
      </c>
      <c r="V1210" s="7">
        <v>40920</v>
      </c>
      <c r="W1210" t="s">
        <v>33</v>
      </c>
      <c r="X1210" s="17" t="s">
        <v>34</v>
      </c>
      <c r="Z1210" t="s">
        <v>2632</v>
      </c>
      <c r="AA1210">
        <v>401</v>
      </c>
      <c r="AB1210">
        <v>60</v>
      </c>
    </row>
    <row r="1211" spans="1:28" x14ac:dyDescent="0.25">
      <c r="A1211" t="s">
        <v>2635</v>
      </c>
      <c r="B1211" t="s">
        <v>2636</v>
      </c>
      <c r="C1211" s="17">
        <v>43608</v>
      </c>
      <c r="D1211" s="7">
        <v>224000</v>
      </c>
      <c r="E1211" t="s">
        <v>29</v>
      </c>
      <c r="F1211" t="s">
        <v>30</v>
      </c>
      <c r="G1211" s="7">
        <v>224000</v>
      </c>
      <c r="H1211" s="7">
        <v>111510</v>
      </c>
      <c r="I1211" s="12">
        <f>H1211/G1211*100</f>
        <v>49.78125</v>
      </c>
      <c r="J1211" s="12">
        <f t="shared" si="18"/>
        <v>1.4539825157839914E-3</v>
      </c>
      <c r="K1211" s="7">
        <v>223023</v>
      </c>
      <c r="L1211" s="7">
        <v>50190</v>
      </c>
      <c r="M1211" s="7">
        <f>G1211-L1211</f>
        <v>173810</v>
      </c>
      <c r="N1211" s="7">
        <v>109387.9765625</v>
      </c>
      <c r="O1211" s="22">
        <f>M1211/N1211</f>
        <v>1.5889314846288594</v>
      </c>
      <c r="P1211" s="27">
        <v>1384</v>
      </c>
      <c r="Q1211" s="32">
        <f>M1211/P1211</f>
        <v>125.58526011560694</v>
      </c>
      <c r="R1211" s="37" t="s">
        <v>2631</v>
      </c>
      <c r="S1211" s="42">
        <f>ABS(O2406-O1211)*100</f>
        <v>25.454434773951796</v>
      </c>
      <c r="T1211" t="s">
        <v>236</v>
      </c>
      <c r="V1211" s="7">
        <v>42780</v>
      </c>
      <c r="W1211" t="s">
        <v>33</v>
      </c>
      <c r="X1211" s="17" t="s">
        <v>34</v>
      </c>
      <c r="Z1211" t="s">
        <v>2632</v>
      </c>
      <c r="AA1211">
        <v>401</v>
      </c>
      <c r="AB1211">
        <v>58</v>
      </c>
    </row>
    <row r="1212" spans="1:28" x14ac:dyDescent="0.25">
      <c r="A1212" t="s">
        <v>2637</v>
      </c>
      <c r="B1212" t="s">
        <v>2638</v>
      </c>
      <c r="C1212" s="17">
        <v>44211</v>
      </c>
      <c r="D1212" s="7">
        <v>240000</v>
      </c>
      <c r="E1212" t="s">
        <v>29</v>
      </c>
      <c r="F1212" t="s">
        <v>30</v>
      </c>
      <c r="G1212" s="7">
        <v>240000</v>
      </c>
      <c r="H1212" s="7">
        <v>119970</v>
      </c>
      <c r="I1212" s="12">
        <f>H1212/G1212*100</f>
        <v>49.987500000000004</v>
      </c>
      <c r="J1212" s="12">
        <f t="shared" si="18"/>
        <v>0.20770398251578825</v>
      </c>
      <c r="K1212" s="7">
        <v>239946</v>
      </c>
      <c r="L1212" s="7">
        <v>46230</v>
      </c>
      <c r="M1212" s="7">
        <f>G1212-L1212</f>
        <v>193770</v>
      </c>
      <c r="N1212" s="7">
        <v>122605.0625</v>
      </c>
      <c r="O1212" s="22">
        <f>M1212/N1212</f>
        <v>1.5804404487783692</v>
      </c>
      <c r="P1212" s="27">
        <v>1761</v>
      </c>
      <c r="Q1212" s="32">
        <f>M1212/P1212</f>
        <v>110.03407155025553</v>
      </c>
      <c r="R1212" s="37" t="s">
        <v>2631</v>
      </c>
      <c r="S1212" s="42">
        <f>ABS(O2406-O1212)*100</f>
        <v>24.605331188902781</v>
      </c>
      <c r="T1212" t="s">
        <v>43</v>
      </c>
      <c r="V1212" s="7">
        <v>45000</v>
      </c>
      <c r="W1212" t="s">
        <v>33</v>
      </c>
      <c r="X1212" s="17" t="s">
        <v>34</v>
      </c>
      <c r="Z1212" t="s">
        <v>2632</v>
      </c>
      <c r="AA1212">
        <v>401</v>
      </c>
      <c r="AB1212">
        <v>56</v>
      </c>
    </row>
    <row r="1213" spans="1:28" x14ac:dyDescent="0.25">
      <c r="A1213" t="s">
        <v>2639</v>
      </c>
      <c r="B1213" t="s">
        <v>2640</v>
      </c>
      <c r="C1213" s="17">
        <v>43644</v>
      </c>
      <c r="D1213" s="7">
        <v>260000</v>
      </c>
      <c r="E1213" t="s">
        <v>29</v>
      </c>
      <c r="F1213" t="s">
        <v>30</v>
      </c>
      <c r="G1213" s="7">
        <v>260000</v>
      </c>
      <c r="H1213" s="7">
        <v>131620</v>
      </c>
      <c r="I1213" s="12">
        <f>H1213/G1213*100</f>
        <v>50.623076923076923</v>
      </c>
      <c r="J1213" s="12">
        <f t="shared" si="18"/>
        <v>0.84328090559270663</v>
      </c>
      <c r="K1213" s="7">
        <v>263230</v>
      </c>
      <c r="L1213" s="7">
        <v>53272</v>
      </c>
      <c r="M1213" s="7">
        <f>G1213-L1213</f>
        <v>206728</v>
      </c>
      <c r="N1213" s="7">
        <v>132884.8125</v>
      </c>
      <c r="O1213" s="22">
        <f>M1213/N1213</f>
        <v>1.5556932060990791</v>
      </c>
      <c r="P1213" s="27">
        <v>1944</v>
      </c>
      <c r="Q1213" s="32">
        <f>M1213/P1213</f>
        <v>106.34156378600824</v>
      </c>
      <c r="R1213" s="37" t="s">
        <v>2631</v>
      </c>
      <c r="S1213" s="42">
        <f>ABS(O2406-O1213)*100</f>
        <v>22.130606920973772</v>
      </c>
      <c r="T1213" t="s">
        <v>701</v>
      </c>
      <c r="V1213" s="7">
        <v>45000</v>
      </c>
      <c r="W1213" t="s">
        <v>33</v>
      </c>
      <c r="X1213" s="17" t="s">
        <v>34</v>
      </c>
      <c r="Z1213" t="s">
        <v>2632</v>
      </c>
      <c r="AA1213">
        <v>401</v>
      </c>
      <c r="AB1213">
        <v>58</v>
      </c>
    </row>
    <row r="1214" spans="1:28" x14ac:dyDescent="0.25">
      <c r="A1214" t="s">
        <v>2641</v>
      </c>
      <c r="B1214" t="s">
        <v>2642</v>
      </c>
      <c r="C1214" s="17">
        <v>43579</v>
      </c>
      <c r="D1214" s="7">
        <v>340000</v>
      </c>
      <c r="E1214" t="s">
        <v>29</v>
      </c>
      <c r="F1214" t="s">
        <v>2643</v>
      </c>
      <c r="G1214" s="7">
        <v>340000</v>
      </c>
      <c r="H1214" s="7">
        <v>95100</v>
      </c>
      <c r="I1214" s="12">
        <f>H1214/G1214*100</f>
        <v>27.97058823529412</v>
      </c>
      <c r="J1214" s="12">
        <f t="shared" si="18"/>
        <v>21.809207782190096</v>
      </c>
      <c r="K1214" s="7">
        <v>234935</v>
      </c>
      <c r="L1214" s="7">
        <v>24656</v>
      </c>
      <c r="M1214" s="7">
        <f>G1214-L1214</f>
        <v>315344</v>
      </c>
      <c r="N1214" s="7">
        <v>133087.96875</v>
      </c>
      <c r="O1214" s="22">
        <f>M1214/N1214</f>
        <v>2.3694403255365635</v>
      </c>
      <c r="P1214" s="27">
        <v>2228</v>
      </c>
      <c r="Q1214" s="32">
        <f>M1214/P1214</f>
        <v>141.53680430879712</v>
      </c>
      <c r="R1214" s="37" t="s">
        <v>2631</v>
      </c>
      <c r="S1214" s="42">
        <f>ABS(O2406-O1214)*100</f>
        <v>103.50531886472221</v>
      </c>
      <c r="T1214" t="s">
        <v>492</v>
      </c>
      <c r="V1214" s="7">
        <v>22608</v>
      </c>
      <c r="W1214" t="s">
        <v>33</v>
      </c>
      <c r="X1214" s="17" t="s">
        <v>34</v>
      </c>
      <c r="Y1214" t="s">
        <v>2644</v>
      </c>
      <c r="Z1214" t="s">
        <v>2632</v>
      </c>
      <c r="AA1214">
        <v>401</v>
      </c>
      <c r="AB1214">
        <v>45</v>
      </c>
    </row>
    <row r="1215" spans="1:28" x14ac:dyDescent="0.25">
      <c r="A1215" t="s">
        <v>2645</v>
      </c>
      <c r="B1215" t="s">
        <v>2642</v>
      </c>
      <c r="C1215" s="17">
        <v>43579</v>
      </c>
      <c r="D1215" s="7">
        <v>340000</v>
      </c>
      <c r="E1215" t="s">
        <v>29</v>
      </c>
      <c r="F1215" t="s">
        <v>30</v>
      </c>
      <c r="G1215" s="7">
        <v>340000</v>
      </c>
      <c r="H1215" s="7">
        <v>95100</v>
      </c>
      <c r="I1215" s="12">
        <f>H1215/G1215*100</f>
        <v>27.97058823529412</v>
      </c>
      <c r="J1215" s="12">
        <f t="shared" si="18"/>
        <v>21.809207782190096</v>
      </c>
      <c r="K1215" s="7">
        <v>234935</v>
      </c>
      <c r="L1215" s="7">
        <v>24656</v>
      </c>
      <c r="M1215" s="7">
        <f>G1215-L1215</f>
        <v>315344</v>
      </c>
      <c r="N1215" s="7">
        <v>133087.96875</v>
      </c>
      <c r="O1215" s="22">
        <f>M1215/N1215</f>
        <v>2.3694403255365635</v>
      </c>
      <c r="P1215" s="27">
        <v>2228</v>
      </c>
      <c r="Q1215" s="32">
        <f>M1215/P1215</f>
        <v>141.53680430879712</v>
      </c>
      <c r="R1215" s="37" t="s">
        <v>2631</v>
      </c>
      <c r="S1215" s="42">
        <f>ABS(O2406-O1215)*100</f>
        <v>103.50531886472221</v>
      </c>
      <c r="T1215" t="s">
        <v>492</v>
      </c>
      <c r="V1215" s="7">
        <v>22608</v>
      </c>
      <c r="W1215" t="s">
        <v>33</v>
      </c>
      <c r="X1215" s="17" t="s">
        <v>34</v>
      </c>
      <c r="Y1215" t="s">
        <v>2644</v>
      </c>
      <c r="Z1215" t="s">
        <v>2632</v>
      </c>
      <c r="AA1215">
        <v>401</v>
      </c>
      <c r="AB1215">
        <v>45</v>
      </c>
    </row>
    <row r="1216" spans="1:28" x14ac:dyDescent="0.25">
      <c r="A1216" t="s">
        <v>2646</v>
      </c>
      <c r="B1216" t="s">
        <v>2647</v>
      </c>
      <c r="C1216" s="17">
        <v>44007</v>
      </c>
      <c r="D1216" s="7">
        <v>400000</v>
      </c>
      <c r="E1216" t="s">
        <v>29</v>
      </c>
      <c r="F1216" t="s">
        <v>30</v>
      </c>
      <c r="G1216" s="7">
        <v>400000</v>
      </c>
      <c r="H1216" s="7">
        <v>215930</v>
      </c>
      <c r="I1216" s="12">
        <f>H1216/G1216*100</f>
        <v>53.982500000000002</v>
      </c>
      <c r="J1216" s="12">
        <f t="shared" si="18"/>
        <v>4.2027039825157857</v>
      </c>
      <c r="K1216" s="7">
        <v>431853</v>
      </c>
      <c r="L1216" s="7">
        <v>79970</v>
      </c>
      <c r="M1216" s="7">
        <f>G1216-L1216</f>
        <v>320030</v>
      </c>
      <c r="N1216" s="7">
        <v>418908.34375</v>
      </c>
      <c r="O1216" s="22">
        <f>M1216/N1216</f>
        <v>0.76396186606154226</v>
      </c>
      <c r="P1216" s="27">
        <v>2713</v>
      </c>
      <c r="Q1216" s="32">
        <f>M1216/P1216</f>
        <v>117.96166605234058</v>
      </c>
      <c r="R1216" s="37" t="s">
        <v>2648</v>
      </c>
      <c r="S1216" s="42">
        <f>ABS(O2406-O1216)*100</f>
        <v>57.042527082779912</v>
      </c>
      <c r="T1216" t="s">
        <v>492</v>
      </c>
      <c r="V1216" s="7">
        <v>70000</v>
      </c>
      <c r="W1216" t="s">
        <v>33</v>
      </c>
      <c r="X1216" s="17" t="s">
        <v>34</v>
      </c>
      <c r="Z1216" t="s">
        <v>2649</v>
      </c>
      <c r="AA1216">
        <v>407</v>
      </c>
      <c r="AB1216">
        <v>75</v>
      </c>
    </row>
    <row r="1217" spans="1:28" x14ac:dyDescent="0.25">
      <c r="A1217" t="s">
        <v>2650</v>
      </c>
      <c r="B1217" t="s">
        <v>2651</v>
      </c>
      <c r="C1217" s="17">
        <v>43935</v>
      </c>
      <c r="D1217" s="7">
        <v>460000</v>
      </c>
      <c r="E1217" t="s">
        <v>29</v>
      </c>
      <c r="F1217" t="s">
        <v>30</v>
      </c>
      <c r="G1217" s="7">
        <v>460000</v>
      </c>
      <c r="H1217" s="7">
        <v>232840</v>
      </c>
      <c r="I1217" s="12">
        <f>H1217/G1217*100</f>
        <v>50.617391304347827</v>
      </c>
      <c r="J1217" s="12">
        <f t="shared" si="18"/>
        <v>0.83759528686361051</v>
      </c>
      <c r="K1217" s="7">
        <v>465688</v>
      </c>
      <c r="L1217" s="7">
        <v>96242</v>
      </c>
      <c r="M1217" s="7">
        <f>G1217-L1217</f>
        <v>363758</v>
      </c>
      <c r="N1217" s="7">
        <v>439816.65625</v>
      </c>
      <c r="O1217" s="22">
        <f>M1217/N1217</f>
        <v>0.82706735825219213</v>
      </c>
      <c r="P1217" s="27">
        <v>3184</v>
      </c>
      <c r="Q1217" s="32">
        <f>M1217/P1217</f>
        <v>114.24560301507537</v>
      </c>
      <c r="R1217" s="37" t="s">
        <v>2648</v>
      </c>
      <c r="S1217" s="42">
        <f>ABS(O2406-O1217)*100</f>
        <v>50.731977863714931</v>
      </c>
      <c r="T1217" t="s">
        <v>32</v>
      </c>
      <c r="V1217" s="7">
        <v>85000</v>
      </c>
      <c r="W1217" t="s">
        <v>33</v>
      </c>
      <c r="X1217" s="17" t="s">
        <v>34</v>
      </c>
      <c r="Z1217" t="s">
        <v>2649</v>
      </c>
      <c r="AA1217">
        <v>407</v>
      </c>
      <c r="AB1217">
        <v>70</v>
      </c>
    </row>
    <row r="1218" spans="1:28" x14ac:dyDescent="0.25">
      <c r="A1218" t="s">
        <v>2652</v>
      </c>
      <c r="B1218" t="s">
        <v>2653</v>
      </c>
      <c r="C1218" s="17">
        <v>43742</v>
      </c>
      <c r="D1218" s="7">
        <v>400000</v>
      </c>
      <c r="E1218" t="s">
        <v>29</v>
      </c>
      <c r="F1218" t="s">
        <v>30</v>
      </c>
      <c r="G1218" s="7">
        <v>400000</v>
      </c>
      <c r="H1218" s="7">
        <v>213580</v>
      </c>
      <c r="I1218" s="12">
        <f>H1218/G1218*100</f>
        <v>53.395000000000003</v>
      </c>
      <c r="J1218" s="12">
        <f t="shared" si="18"/>
        <v>3.6152039825157871</v>
      </c>
      <c r="K1218" s="7">
        <v>427160</v>
      </c>
      <c r="L1218" s="7">
        <v>78130</v>
      </c>
      <c r="M1218" s="7">
        <f>G1218-L1218</f>
        <v>321870</v>
      </c>
      <c r="N1218" s="7">
        <v>415511.90625</v>
      </c>
      <c r="O1218" s="22">
        <f>M1218/N1218</f>
        <v>0.77463484236800972</v>
      </c>
      <c r="P1218" s="27">
        <v>2874</v>
      </c>
      <c r="Q1218" s="32">
        <f>M1218/P1218</f>
        <v>111.99373695198329</v>
      </c>
      <c r="R1218" s="37" t="s">
        <v>2648</v>
      </c>
      <c r="S1218" s="42">
        <f>ABS(O2406-O1218)*100</f>
        <v>55.975229452133171</v>
      </c>
      <c r="T1218" t="s">
        <v>32</v>
      </c>
      <c r="V1218" s="7">
        <v>70000</v>
      </c>
      <c r="W1218" t="s">
        <v>33</v>
      </c>
      <c r="X1218" s="17" t="s">
        <v>34</v>
      </c>
      <c r="Z1218" t="s">
        <v>2649</v>
      </c>
      <c r="AA1218">
        <v>407</v>
      </c>
      <c r="AB1218">
        <v>74</v>
      </c>
    </row>
    <row r="1219" spans="1:28" x14ac:dyDescent="0.25">
      <c r="A1219" t="s">
        <v>2654</v>
      </c>
      <c r="B1219" t="s">
        <v>2655</v>
      </c>
      <c r="C1219" s="17">
        <v>43761</v>
      </c>
      <c r="D1219" s="7">
        <v>500000</v>
      </c>
      <c r="E1219" t="s">
        <v>29</v>
      </c>
      <c r="F1219" t="s">
        <v>30</v>
      </c>
      <c r="G1219" s="7">
        <v>500000</v>
      </c>
      <c r="H1219" s="7">
        <v>258580</v>
      </c>
      <c r="I1219" s="12">
        <f>H1219/G1219*100</f>
        <v>51.715999999999994</v>
      </c>
      <c r="J1219" s="12">
        <f t="shared" ref="J1219:J1282" si="19">+ABS(I1219-$I$2411)</f>
        <v>1.936203982515778</v>
      </c>
      <c r="K1219" s="7">
        <v>517156</v>
      </c>
      <c r="L1219" s="7">
        <v>95743</v>
      </c>
      <c r="M1219" s="7">
        <f>G1219-L1219</f>
        <v>404257</v>
      </c>
      <c r="N1219" s="7">
        <v>501682.15625</v>
      </c>
      <c r="O1219" s="22">
        <f>M1219/N1219</f>
        <v>0.8058030268043842</v>
      </c>
      <c r="P1219" s="27">
        <v>3509</v>
      </c>
      <c r="Q1219" s="32">
        <f>M1219/P1219</f>
        <v>115.20575662581932</v>
      </c>
      <c r="R1219" s="37" t="s">
        <v>2648</v>
      </c>
      <c r="S1219" s="42">
        <f>ABS(O2406-O1219)*100</f>
        <v>52.858411008495722</v>
      </c>
      <c r="T1219" t="s">
        <v>32</v>
      </c>
      <c r="V1219" s="7">
        <v>85000</v>
      </c>
      <c r="W1219" t="s">
        <v>33</v>
      </c>
      <c r="X1219" s="17" t="s">
        <v>34</v>
      </c>
      <c r="Z1219" t="s">
        <v>2649</v>
      </c>
      <c r="AA1219">
        <v>407</v>
      </c>
      <c r="AB1219">
        <v>71</v>
      </c>
    </row>
    <row r="1220" spans="1:28" x14ac:dyDescent="0.25">
      <c r="A1220" t="s">
        <v>2656</v>
      </c>
      <c r="B1220" t="s">
        <v>2657</v>
      </c>
      <c r="C1220" s="17">
        <v>43832</v>
      </c>
      <c r="D1220" s="7">
        <v>470000</v>
      </c>
      <c r="E1220" t="s">
        <v>29</v>
      </c>
      <c r="F1220" t="s">
        <v>30</v>
      </c>
      <c r="G1220" s="7">
        <v>470000</v>
      </c>
      <c r="H1220" s="7">
        <v>234040</v>
      </c>
      <c r="I1220" s="12">
        <f>H1220/G1220*100</f>
        <v>49.795744680851058</v>
      </c>
      <c r="J1220" s="12">
        <f t="shared" si="19"/>
        <v>1.5948663366842197E-2</v>
      </c>
      <c r="K1220" s="7">
        <v>468071</v>
      </c>
      <c r="L1220" s="7">
        <v>100060</v>
      </c>
      <c r="M1220" s="7">
        <f>G1220-L1220</f>
        <v>369940</v>
      </c>
      <c r="N1220" s="7">
        <v>438108.34375</v>
      </c>
      <c r="O1220" s="22">
        <f>M1220/N1220</f>
        <v>0.84440300048496852</v>
      </c>
      <c r="P1220" s="27">
        <v>3310</v>
      </c>
      <c r="Q1220" s="32">
        <f>M1220/P1220</f>
        <v>111.7643504531722</v>
      </c>
      <c r="R1220" s="37" t="s">
        <v>2648</v>
      </c>
      <c r="S1220" s="42">
        <f>ABS(O2406-O1220)*100</f>
        <v>48.998413640437292</v>
      </c>
      <c r="T1220" t="s">
        <v>492</v>
      </c>
      <c r="V1220" s="7">
        <v>85000</v>
      </c>
      <c r="W1220" t="s">
        <v>33</v>
      </c>
      <c r="X1220" s="17" t="s">
        <v>34</v>
      </c>
      <c r="Z1220" t="s">
        <v>2649</v>
      </c>
      <c r="AA1220">
        <v>407</v>
      </c>
      <c r="AB1220">
        <v>70</v>
      </c>
    </row>
    <row r="1221" spans="1:28" x14ac:dyDescent="0.25">
      <c r="A1221" t="s">
        <v>2658</v>
      </c>
      <c r="B1221" t="s">
        <v>2659</v>
      </c>
      <c r="C1221" s="17">
        <v>43678</v>
      </c>
      <c r="D1221" s="7">
        <v>545000</v>
      </c>
      <c r="E1221" t="s">
        <v>29</v>
      </c>
      <c r="F1221" t="s">
        <v>30</v>
      </c>
      <c r="G1221" s="7">
        <v>545000</v>
      </c>
      <c r="H1221" s="7">
        <v>279810</v>
      </c>
      <c r="I1221" s="12">
        <f>H1221/G1221*100</f>
        <v>51.341284403669732</v>
      </c>
      <c r="J1221" s="12">
        <f t="shared" si="19"/>
        <v>1.5614883861855162</v>
      </c>
      <c r="K1221" s="7">
        <v>559612</v>
      </c>
      <c r="L1221" s="7">
        <v>96650</v>
      </c>
      <c r="M1221" s="7">
        <f>G1221-L1221</f>
        <v>448350</v>
      </c>
      <c r="N1221" s="7">
        <v>551145.25</v>
      </c>
      <c r="O1221" s="22">
        <f>M1221/N1221</f>
        <v>0.8134879144835232</v>
      </c>
      <c r="P1221" s="27">
        <v>3851</v>
      </c>
      <c r="Q1221" s="32">
        <f>M1221/P1221</f>
        <v>116.42430537522722</v>
      </c>
      <c r="R1221" s="37" t="s">
        <v>2648</v>
      </c>
      <c r="S1221" s="42">
        <f>ABS(O2406-O1221)*100</f>
        <v>52.089922240581821</v>
      </c>
      <c r="T1221" t="s">
        <v>32</v>
      </c>
      <c r="V1221" s="7">
        <v>85000</v>
      </c>
      <c r="W1221" t="s">
        <v>33</v>
      </c>
      <c r="X1221" s="17" t="s">
        <v>34</v>
      </c>
      <c r="Z1221" t="s">
        <v>2649</v>
      </c>
      <c r="AA1221">
        <v>407</v>
      </c>
      <c r="AB1221">
        <v>72</v>
      </c>
    </row>
    <row r="1222" spans="1:28" x14ac:dyDescent="0.25">
      <c r="A1222" t="s">
        <v>2660</v>
      </c>
      <c r="B1222" t="s">
        <v>2661</v>
      </c>
      <c r="C1222" s="17">
        <v>44166</v>
      </c>
      <c r="D1222" s="7">
        <v>468000</v>
      </c>
      <c r="E1222" t="s">
        <v>29</v>
      </c>
      <c r="F1222" t="s">
        <v>30</v>
      </c>
      <c r="G1222" s="7">
        <v>468000</v>
      </c>
      <c r="H1222" s="7">
        <v>208200</v>
      </c>
      <c r="I1222" s="12">
        <f>H1222/G1222*100</f>
        <v>44.487179487179482</v>
      </c>
      <c r="J1222" s="12">
        <f t="shared" si="19"/>
        <v>5.2926165303047341</v>
      </c>
      <c r="K1222" s="7">
        <v>416409</v>
      </c>
      <c r="L1222" s="7">
        <v>79023</v>
      </c>
      <c r="M1222" s="7">
        <f>G1222-L1222</f>
        <v>388977</v>
      </c>
      <c r="N1222" s="7">
        <v>401650</v>
      </c>
      <c r="O1222" s="22">
        <f>M1222/N1222</f>
        <v>0.96844765342960293</v>
      </c>
      <c r="P1222" s="27">
        <v>2485</v>
      </c>
      <c r="Q1222" s="32">
        <f>M1222/P1222</f>
        <v>156.52997987927566</v>
      </c>
      <c r="R1222" s="37" t="s">
        <v>2648</v>
      </c>
      <c r="S1222" s="42">
        <f>ABS(O2406-O1222)*100</f>
        <v>36.59394834597385</v>
      </c>
      <c r="T1222" t="s">
        <v>492</v>
      </c>
      <c r="V1222" s="7">
        <v>70000</v>
      </c>
      <c r="W1222" t="s">
        <v>33</v>
      </c>
      <c r="X1222" s="17" t="s">
        <v>34</v>
      </c>
      <c r="Z1222" t="s">
        <v>2649</v>
      </c>
      <c r="AA1222">
        <v>407</v>
      </c>
      <c r="AB1222">
        <v>73</v>
      </c>
    </row>
    <row r="1223" spans="1:28" x14ac:dyDescent="0.25">
      <c r="A1223" t="s">
        <v>2662</v>
      </c>
      <c r="B1223" t="s">
        <v>2663</v>
      </c>
      <c r="C1223" s="17">
        <v>44060</v>
      </c>
      <c r="D1223" s="7">
        <v>537000</v>
      </c>
      <c r="E1223" t="s">
        <v>29</v>
      </c>
      <c r="F1223" t="s">
        <v>30</v>
      </c>
      <c r="G1223" s="7">
        <v>537000</v>
      </c>
      <c r="H1223" s="7">
        <v>259310</v>
      </c>
      <c r="I1223" s="12">
        <f>H1223/G1223*100</f>
        <v>48.288640595903168</v>
      </c>
      <c r="J1223" s="12">
        <f t="shared" si="19"/>
        <v>1.4911554215810483</v>
      </c>
      <c r="K1223" s="7">
        <v>518625</v>
      </c>
      <c r="L1223" s="7">
        <v>96676</v>
      </c>
      <c r="M1223" s="7">
        <f>G1223-L1223</f>
        <v>440324</v>
      </c>
      <c r="N1223" s="7">
        <v>502320.25</v>
      </c>
      <c r="O1223" s="22">
        <f>M1223/N1223</f>
        <v>0.87658022944525926</v>
      </c>
      <c r="P1223" s="27">
        <v>3512</v>
      </c>
      <c r="Q1223" s="32">
        <f>M1223/P1223</f>
        <v>125.37699316628702</v>
      </c>
      <c r="R1223" s="37" t="s">
        <v>2648</v>
      </c>
      <c r="S1223" s="42">
        <f>ABS(O2406-O1223)*100</f>
        <v>45.780690744408211</v>
      </c>
      <c r="T1223" t="s">
        <v>32</v>
      </c>
      <c r="V1223" s="7">
        <v>85000</v>
      </c>
      <c r="W1223" t="s">
        <v>33</v>
      </c>
      <c r="X1223" s="17" t="s">
        <v>34</v>
      </c>
      <c r="Z1223" t="s">
        <v>2649</v>
      </c>
      <c r="AA1223">
        <v>407</v>
      </c>
      <c r="AB1223">
        <v>73</v>
      </c>
    </row>
    <row r="1224" spans="1:28" x14ac:dyDescent="0.25">
      <c r="A1224" t="s">
        <v>2664</v>
      </c>
      <c r="B1224" t="s">
        <v>2665</v>
      </c>
      <c r="C1224" s="17">
        <v>44137</v>
      </c>
      <c r="D1224" s="7">
        <v>540000</v>
      </c>
      <c r="E1224" t="s">
        <v>29</v>
      </c>
      <c r="F1224" t="s">
        <v>30</v>
      </c>
      <c r="G1224" s="7">
        <v>540000</v>
      </c>
      <c r="H1224" s="7">
        <v>268250</v>
      </c>
      <c r="I1224" s="12">
        <f>H1224/G1224*100</f>
        <v>49.675925925925924</v>
      </c>
      <c r="J1224" s="12">
        <f t="shared" si="19"/>
        <v>0.10387009155829219</v>
      </c>
      <c r="K1224" s="7">
        <v>536497</v>
      </c>
      <c r="L1224" s="7">
        <v>100460</v>
      </c>
      <c r="M1224" s="7">
        <f>G1224-L1224</f>
        <v>439540</v>
      </c>
      <c r="N1224" s="7">
        <v>519091.65625</v>
      </c>
      <c r="O1224" s="22">
        <f>M1224/N1224</f>
        <v>0.84674834339528071</v>
      </c>
      <c r="P1224" s="27">
        <v>3230</v>
      </c>
      <c r="Q1224" s="32">
        <f>M1224/P1224</f>
        <v>136.08049535603715</v>
      </c>
      <c r="R1224" s="37" t="s">
        <v>2648</v>
      </c>
      <c r="S1224" s="42">
        <f>ABS(O2406-O1224)*100</f>
        <v>48.763879349406068</v>
      </c>
      <c r="T1224" t="s">
        <v>492</v>
      </c>
      <c r="V1224" s="7">
        <v>85000</v>
      </c>
      <c r="W1224" t="s">
        <v>33</v>
      </c>
      <c r="X1224" s="17" t="s">
        <v>34</v>
      </c>
      <c r="Z1224" t="s">
        <v>2649</v>
      </c>
      <c r="AA1224">
        <v>407</v>
      </c>
      <c r="AB1224">
        <v>72</v>
      </c>
    </row>
    <row r="1225" spans="1:28" x14ac:dyDescent="0.25">
      <c r="A1225" t="s">
        <v>2666</v>
      </c>
      <c r="B1225" t="s">
        <v>2667</v>
      </c>
      <c r="C1225" s="17">
        <v>43980</v>
      </c>
      <c r="D1225" s="7">
        <v>487000</v>
      </c>
      <c r="E1225" t="s">
        <v>29</v>
      </c>
      <c r="F1225" t="s">
        <v>30</v>
      </c>
      <c r="G1225" s="7">
        <v>487000</v>
      </c>
      <c r="H1225" s="7">
        <v>245300</v>
      </c>
      <c r="I1225" s="12">
        <f>H1225/G1225*100</f>
        <v>50.369609856262834</v>
      </c>
      <c r="J1225" s="12">
        <f t="shared" si="19"/>
        <v>0.58981383877861759</v>
      </c>
      <c r="K1225" s="7">
        <v>490592</v>
      </c>
      <c r="L1225" s="7">
        <v>97385</v>
      </c>
      <c r="M1225" s="7">
        <f>G1225-L1225</f>
        <v>389615</v>
      </c>
      <c r="N1225" s="7">
        <v>468103.5625</v>
      </c>
      <c r="O1225" s="22">
        <f>M1225/N1225</f>
        <v>0.83232650039915046</v>
      </c>
      <c r="P1225" s="27">
        <v>3699</v>
      </c>
      <c r="Q1225" s="32">
        <f>M1225/P1225</f>
        <v>105.32981886996485</v>
      </c>
      <c r="R1225" s="37" t="s">
        <v>2648</v>
      </c>
      <c r="S1225" s="42">
        <f>ABS(O2406-O1225)*100</f>
        <v>50.206063649019093</v>
      </c>
      <c r="T1225" t="s">
        <v>32</v>
      </c>
      <c r="V1225" s="7">
        <v>85000</v>
      </c>
      <c r="W1225" t="s">
        <v>33</v>
      </c>
      <c r="X1225" s="17" t="s">
        <v>34</v>
      </c>
      <c r="Z1225" t="s">
        <v>2649</v>
      </c>
      <c r="AA1225">
        <v>407</v>
      </c>
      <c r="AB1225">
        <v>70</v>
      </c>
    </row>
    <row r="1226" spans="1:28" x14ac:dyDescent="0.25">
      <c r="A1226" t="s">
        <v>2668</v>
      </c>
      <c r="B1226" t="s">
        <v>2669</v>
      </c>
      <c r="C1226" s="17">
        <v>43585</v>
      </c>
      <c r="D1226" s="7">
        <v>520000</v>
      </c>
      <c r="E1226" t="s">
        <v>29</v>
      </c>
      <c r="F1226" t="s">
        <v>30</v>
      </c>
      <c r="G1226" s="7">
        <v>520000</v>
      </c>
      <c r="H1226" s="7">
        <v>265650</v>
      </c>
      <c r="I1226" s="12">
        <f>H1226/G1226*100</f>
        <v>51.086538461538467</v>
      </c>
      <c r="J1226" s="12">
        <f t="shared" si="19"/>
        <v>1.306742444054251</v>
      </c>
      <c r="K1226" s="7">
        <v>531296</v>
      </c>
      <c r="L1226" s="7">
        <v>129133</v>
      </c>
      <c r="M1226" s="7">
        <f>G1226-L1226</f>
        <v>390867</v>
      </c>
      <c r="N1226" s="7">
        <v>478765.46875</v>
      </c>
      <c r="O1226" s="22">
        <f>M1226/N1226</f>
        <v>0.81640599732580443</v>
      </c>
      <c r="P1226" s="27">
        <v>3541</v>
      </c>
      <c r="Q1226" s="32">
        <f>M1226/P1226</f>
        <v>110.38322507766168</v>
      </c>
      <c r="R1226" s="37" t="s">
        <v>2648</v>
      </c>
      <c r="S1226" s="42">
        <f>ABS(O2406-O1226)*100</f>
        <v>51.798113956353696</v>
      </c>
      <c r="T1226" t="s">
        <v>32</v>
      </c>
      <c r="V1226" s="7">
        <v>95000</v>
      </c>
      <c r="W1226" t="s">
        <v>33</v>
      </c>
      <c r="X1226" s="17" t="s">
        <v>34</v>
      </c>
      <c r="Z1226" t="s">
        <v>2649</v>
      </c>
      <c r="AA1226">
        <v>407</v>
      </c>
      <c r="AB1226">
        <v>70</v>
      </c>
    </row>
    <row r="1227" spans="1:28" x14ac:dyDescent="0.25">
      <c r="A1227" t="s">
        <v>2670</v>
      </c>
      <c r="B1227" t="s">
        <v>2671</v>
      </c>
      <c r="C1227" s="17">
        <v>43994</v>
      </c>
      <c r="D1227" s="7">
        <v>1125000</v>
      </c>
      <c r="E1227" t="s">
        <v>29</v>
      </c>
      <c r="F1227" t="s">
        <v>30</v>
      </c>
      <c r="G1227" s="7">
        <v>1125000</v>
      </c>
      <c r="H1227" s="7">
        <v>441420</v>
      </c>
      <c r="I1227" s="12">
        <f>H1227/G1227*100</f>
        <v>39.237333333333332</v>
      </c>
      <c r="J1227" s="12">
        <f t="shared" si="19"/>
        <v>10.542462684150884</v>
      </c>
      <c r="K1227" s="7">
        <v>882849</v>
      </c>
      <c r="L1227" s="7">
        <v>267128</v>
      </c>
      <c r="M1227" s="7">
        <f>G1227-L1227</f>
        <v>857872</v>
      </c>
      <c r="N1227" s="7">
        <v>424635.1875</v>
      </c>
      <c r="O1227" s="22">
        <f>M1227/N1227</f>
        <v>2.0202565054738897</v>
      </c>
      <c r="P1227" s="27">
        <v>4029</v>
      </c>
      <c r="Q1227" s="32">
        <f>M1227/P1227</f>
        <v>212.92429883345744</v>
      </c>
      <c r="R1227" s="37" t="s">
        <v>2672</v>
      </c>
      <c r="S1227" s="42">
        <f>ABS(O2406-O1227)*100</f>
        <v>68.586936858454834</v>
      </c>
      <c r="T1227" t="s">
        <v>492</v>
      </c>
      <c r="V1227" s="7">
        <v>250800</v>
      </c>
      <c r="W1227" t="s">
        <v>33</v>
      </c>
      <c r="X1227" s="17" t="s">
        <v>34</v>
      </c>
      <c r="Z1227" t="s">
        <v>2673</v>
      </c>
      <c r="AA1227">
        <v>401</v>
      </c>
      <c r="AB1227">
        <v>45</v>
      </c>
    </row>
    <row r="1228" spans="1:28" x14ac:dyDescent="0.25">
      <c r="A1228" t="s">
        <v>2674</v>
      </c>
      <c r="B1228" t="s">
        <v>2675</v>
      </c>
      <c r="C1228" s="17">
        <v>43637</v>
      </c>
      <c r="D1228" s="7">
        <v>650000</v>
      </c>
      <c r="E1228" t="s">
        <v>29</v>
      </c>
      <c r="F1228" t="s">
        <v>30</v>
      </c>
      <c r="G1228" s="7">
        <v>650000</v>
      </c>
      <c r="H1228" s="7">
        <v>288120</v>
      </c>
      <c r="I1228" s="12">
        <f>H1228/G1228*100</f>
        <v>44.326153846153851</v>
      </c>
      <c r="J1228" s="12">
        <f t="shared" si="19"/>
        <v>5.4536421713303653</v>
      </c>
      <c r="K1228" s="7">
        <v>576239</v>
      </c>
      <c r="L1228" s="7">
        <v>123998</v>
      </c>
      <c r="M1228" s="7">
        <f>G1228-L1228</f>
        <v>526002</v>
      </c>
      <c r="N1228" s="7">
        <v>311890.34375</v>
      </c>
      <c r="O1228" s="22">
        <f>M1228/N1228</f>
        <v>1.6864965861899981</v>
      </c>
      <c r="P1228" s="27">
        <v>6065</v>
      </c>
      <c r="Q1228" s="32">
        <f>M1228/P1228</f>
        <v>86.727452596867266</v>
      </c>
      <c r="R1228" s="37" t="s">
        <v>2672</v>
      </c>
      <c r="S1228" s="42">
        <f>ABS(O2406-O1228)*100</f>
        <v>35.210944930065665</v>
      </c>
      <c r="T1228" t="s">
        <v>492</v>
      </c>
      <c r="V1228" s="7">
        <v>103800</v>
      </c>
      <c r="W1228" t="s">
        <v>33</v>
      </c>
      <c r="X1228" s="17" t="s">
        <v>34</v>
      </c>
      <c r="Z1228" t="s">
        <v>2673</v>
      </c>
      <c r="AA1228">
        <v>401</v>
      </c>
      <c r="AB1228">
        <v>43</v>
      </c>
    </row>
    <row r="1229" spans="1:28" x14ac:dyDescent="0.25">
      <c r="A1229" t="s">
        <v>2676</v>
      </c>
      <c r="B1229" t="s">
        <v>2677</v>
      </c>
      <c r="C1229" s="17">
        <v>44237</v>
      </c>
      <c r="D1229" s="7">
        <v>837500</v>
      </c>
      <c r="E1229" t="s">
        <v>29</v>
      </c>
      <c r="F1229" t="s">
        <v>30</v>
      </c>
      <c r="G1229" s="7">
        <v>837500</v>
      </c>
      <c r="H1229" s="7">
        <v>372250</v>
      </c>
      <c r="I1229" s="12">
        <f>H1229/G1229*100</f>
        <v>44.447761194029852</v>
      </c>
      <c r="J1229" s="12">
        <f t="shared" si="19"/>
        <v>5.3320348234543644</v>
      </c>
      <c r="K1229" s="7">
        <v>744493</v>
      </c>
      <c r="L1229" s="7">
        <v>100750</v>
      </c>
      <c r="M1229" s="7">
        <f>G1229-L1229</f>
        <v>736750</v>
      </c>
      <c r="N1229" s="7">
        <v>869923</v>
      </c>
      <c r="O1229" s="22">
        <f>M1229/N1229</f>
        <v>0.84691403721938607</v>
      </c>
      <c r="P1229" s="27">
        <v>5030</v>
      </c>
      <c r="Q1229" s="32">
        <f>M1229/P1229</f>
        <v>146.47117296222663</v>
      </c>
      <c r="R1229" s="37" t="s">
        <v>2678</v>
      </c>
      <c r="S1229" s="42">
        <f>ABS(O2406-O1229)*100</f>
        <v>48.74730996699553</v>
      </c>
      <c r="T1229" t="s">
        <v>32</v>
      </c>
      <c r="V1229" s="7">
        <v>87500</v>
      </c>
      <c r="W1229" t="s">
        <v>33</v>
      </c>
      <c r="X1229" s="17" t="s">
        <v>34</v>
      </c>
      <c r="Z1229" t="s">
        <v>2679</v>
      </c>
      <c r="AA1229">
        <v>407</v>
      </c>
      <c r="AB1229">
        <v>79</v>
      </c>
    </row>
    <row r="1230" spans="1:28" x14ac:dyDescent="0.25">
      <c r="A1230" t="s">
        <v>2680</v>
      </c>
      <c r="B1230" t="s">
        <v>2681</v>
      </c>
      <c r="C1230" s="17">
        <v>44225</v>
      </c>
      <c r="D1230" s="7">
        <v>525000</v>
      </c>
      <c r="E1230" t="s">
        <v>29</v>
      </c>
      <c r="F1230" t="s">
        <v>30</v>
      </c>
      <c r="G1230" s="7">
        <v>525000</v>
      </c>
      <c r="H1230" s="7">
        <v>280250</v>
      </c>
      <c r="I1230" s="12">
        <f>H1230/G1230*100</f>
        <v>53.380952380952387</v>
      </c>
      <c r="J1230" s="12">
        <f t="shared" si="19"/>
        <v>3.6011563634681707</v>
      </c>
      <c r="K1230" s="7">
        <v>560500</v>
      </c>
      <c r="L1230" s="7">
        <v>72448</v>
      </c>
      <c r="M1230" s="7">
        <f>G1230-L1230</f>
        <v>452552</v>
      </c>
      <c r="N1230" s="7">
        <v>325368</v>
      </c>
      <c r="O1230" s="22">
        <f>M1230/N1230</f>
        <v>1.390892773720833</v>
      </c>
      <c r="P1230" s="27">
        <v>3217</v>
      </c>
      <c r="Q1230" s="32">
        <f>M1230/P1230</f>
        <v>140.67516319552379</v>
      </c>
      <c r="R1230" s="37" t="s">
        <v>2682</v>
      </c>
      <c r="S1230" s="42">
        <f>ABS(O2406-O1230)*100</f>
        <v>5.6505636831491568</v>
      </c>
      <c r="T1230" t="s">
        <v>32</v>
      </c>
      <c r="V1230" s="7">
        <v>60000</v>
      </c>
      <c r="W1230" t="s">
        <v>33</v>
      </c>
      <c r="X1230" s="17" t="s">
        <v>34</v>
      </c>
      <c r="Z1230" t="s">
        <v>2683</v>
      </c>
      <c r="AA1230">
        <v>401</v>
      </c>
      <c r="AB1230">
        <v>71</v>
      </c>
    </row>
    <row r="1231" spans="1:28" x14ac:dyDescent="0.25">
      <c r="A1231" t="s">
        <v>2684</v>
      </c>
      <c r="B1231" t="s">
        <v>2685</v>
      </c>
      <c r="C1231" s="17">
        <v>43717</v>
      </c>
      <c r="D1231" s="7">
        <v>395000</v>
      </c>
      <c r="E1231" t="s">
        <v>29</v>
      </c>
      <c r="F1231" t="s">
        <v>30</v>
      </c>
      <c r="G1231" s="7">
        <v>395000</v>
      </c>
      <c r="H1231" s="7">
        <v>177540</v>
      </c>
      <c r="I1231" s="12">
        <f>H1231/G1231*100</f>
        <v>44.946835443037976</v>
      </c>
      <c r="J1231" s="12">
        <f t="shared" si="19"/>
        <v>4.8329605744462398</v>
      </c>
      <c r="K1231" s="7">
        <v>355072</v>
      </c>
      <c r="L1231" s="7">
        <v>73616</v>
      </c>
      <c r="M1231" s="7">
        <f>G1231-L1231</f>
        <v>321384</v>
      </c>
      <c r="N1231" s="7">
        <v>187637.328125</v>
      </c>
      <c r="O1231" s="22">
        <f>M1231/N1231</f>
        <v>1.7127935214783105</v>
      </c>
      <c r="P1231" s="27">
        <v>1889</v>
      </c>
      <c r="Q1231" s="32">
        <f>M1231/P1231</f>
        <v>170.13446267866595</v>
      </c>
      <c r="R1231" s="37" t="s">
        <v>2682</v>
      </c>
      <c r="S1231" s="42">
        <f>ABS(O2406-O1231)*100</f>
        <v>37.840638458896912</v>
      </c>
      <c r="T1231" t="s">
        <v>43</v>
      </c>
      <c r="V1231" s="7">
        <v>70000</v>
      </c>
      <c r="W1231" t="s">
        <v>33</v>
      </c>
      <c r="X1231" s="17" t="s">
        <v>34</v>
      </c>
      <c r="Z1231" t="s">
        <v>2683</v>
      </c>
      <c r="AA1231">
        <v>401</v>
      </c>
      <c r="AB1231">
        <v>55</v>
      </c>
    </row>
    <row r="1232" spans="1:28" x14ac:dyDescent="0.25">
      <c r="A1232" t="s">
        <v>2686</v>
      </c>
      <c r="B1232" t="s">
        <v>2687</v>
      </c>
      <c r="C1232" s="17">
        <v>43973</v>
      </c>
      <c r="D1232" s="7">
        <v>565000</v>
      </c>
      <c r="E1232" t="s">
        <v>29</v>
      </c>
      <c r="F1232" t="s">
        <v>30</v>
      </c>
      <c r="G1232" s="7">
        <v>565000</v>
      </c>
      <c r="H1232" s="7">
        <v>340290</v>
      </c>
      <c r="I1232" s="12">
        <f>H1232/G1232*100</f>
        <v>60.228318584070792</v>
      </c>
      <c r="J1232" s="12">
        <f t="shared" si="19"/>
        <v>10.448522566586576</v>
      </c>
      <c r="K1232" s="7">
        <v>680570</v>
      </c>
      <c r="L1232" s="7">
        <v>132464</v>
      </c>
      <c r="M1232" s="7">
        <f>G1232-L1232</f>
        <v>432536</v>
      </c>
      <c r="N1232" s="7">
        <v>740683.8125</v>
      </c>
      <c r="O1232" s="22">
        <f>M1232/N1232</f>
        <v>0.58396847980257438</v>
      </c>
      <c r="P1232" s="27">
        <v>3622</v>
      </c>
      <c r="Q1232" s="32">
        <f>M1232/P1232</f>
        <v>119.41910546659304</v>
      </c>
      <c r="R1232" s="37" t="s">
        <v>2678</v>
      </c>
      <c r="S1232" s="42">
        <f>ABS(O2406-O1232)*100</f>
        <v>75.04186570867671</v>
      </c>
      <c r="T1232" t="s">
        <v>492</v>
      </c>
      <c r="V1232" s="7">
        <v>100000</v>
      </c>
      <c r="W1232" t="s">
        <v>33</v>
      </c>
      <c r="X1232" s="17" t="s">
        <v>34</v>
      </c>
      <c r="Z1232" t="s">
        <v>2679</v>
      </c>
      <c r="AA1232">
        <v>407</v>
      </c>
      <c r="AB1232">
        <v>78</v>
      </c>
    </row>
    <row r="1233" spans="1:28" x14ac:dyDescent="0.25">
      <c r="A1233" t="s">
        <v>2688</v>
      </c>
      <c r="B1233" t="s">
        <v>2689</v>
      </c>
      <c r="C1233" s="17">
        <v>43630</v>
      </c>
      <c r="D1233" s="7">
        <v>810000</v>
      </c>
      <c r="E1233" t="s">
        <v>29</v>
      </c>
      <c r="F1233" t="s">
        <v>30</v>
      </c>
      <c r="G1233" s="7">
        <v>810000</v>
      </c>
      <c r="H1233" s="7">
        <v>392290</v>
      </c>
      <c r="I1233" s="12">
        <f>H1233/G1233*100</f>
        <v>48.430864197530866</v>
      </c>
      <c r="J1233" s="12">
        <f t="shared" si="19"/>
        <v>1.34893181995335</v>
      </c>
      <c r="K1233" s="7">
        <v>784581</v>
      </c>
      <c r="L1233" s="7">
        <v>116875</v>
      </c>
      <c r="M1233" s="7">
        <f>G1233-L1233</f>
        <v>693125</v>
      </c>
      <c r="N1233" s="7">
        <v>902305.375</v>
      </c>
      <c r="O1233" s="22">
        <f>M1233/N1233</f>
        <v>0.76817119702960879</v>
      </c>
      <c r="P1233" s="27">
        <v>5663</v>
      </c>
      <c r="Q1233" s="32">
        <f>M1233/P1233</f>
        <v>122.39537347695568</v>
      </c>
      <c r="R1233" s="37" t="s">
        <v>2678</v>
      </c>
      <c r="S1233" s="42">
        <f>ABS(O2406-O1233)*100</f>
        <v>56.621593985973263</v>
      </c>
      <c r="T1233" t="s">
        <v>32</v>
      </c>
      <c r="V1233" s="7">
        <v>100000</v>
      </c>
      <c r="W1233" t="s">
        <v>33</v>
      </c>
      <c r="X1233" s="17" t="s">
        <v>34</v>
      </c>
      <c r="Z1233" t="s">
        <v>2679</v>
      </c>
      <c r="AA1233">
        <v>407</v>
      </c>
      <c r="AB1233">
        <v>80</v>
      </c>
    </row>
    <row r="1234" spans="1:28" x14ac:dyDescent="0.25">
      <c r="A1234" t="s">
        <v>2690</v>
      </c>
      <c r="B1234" t="s">
        <v>2691</v>
      </c>
      <c r="C1234" s="17">
        <v>43640</v>
      </c>
      <c r="D1234" s="7">
        <v>400000</v>
      </c>
      <c r="E1234" t="s">
        <v>29</v>
      </c>
      <c r="F1234" t="s">
        <v>30</v>
      </c>
      <c r="G1234" s="7">
        <v>400000</v>
      </c>
      <c r="H1234" s="7">
        <v>188910</v>
      </c>
      <c r="I1234" s="12">
        <f>H1234/G1234*100</f>
        <v>47.227499999999999</v>
      </c>
      <c r="J1234" s="12">
        <f t="shared" si="19"/>
        <v>2.5522960174842169</v>
      </c>
      <c r="K1234" s="7">
        <v>377824</v>
      </c>
      <c r="L1234" s="7">
        <v>60990</v>
      </c>
      <c r="M1234" s="7">
        <f>G1234-L1234</f>
        <v>339010</v>
      </c>
      <c r="N1234" s="7">
        <v>218506.203125</v>
      </c>
      <c r="O1234" s="22">
        <f>M1234/N1234</f>
        <v>1.5514891346405568</v>
      </c>
      <c r="P1234" s="27">
        <v>2762</v>
      </c>
      <c r="Q1234" s="32">
        <f>M1234/P1234</f>
        <v>122.74076755973933</v>
      </c>
      <c r="R1234" s="37" t="s">
        <v>2672</v>
      </c>
      <c r="S1234" s="42">
        <f>ABS(O2406-O1234)*100</f>
        <v>21.710199775121541</v>
      </c>
      <c r="T1234" t="s">
        <v>1094</v>
      </c>
      <c r="V1234" s="7">
        <v>56250</v>
      </c>
      <c r="W1234" t="s">
        <v>33</v>
      </c>
      <c r="X1234" s="17" t="s">
        <v>34</v>
      </c>
      <c r="Z1234" t="s">
        <v>2673</v>
      </c>
      <c r="AA1234">
        <v>401</v>
      </c>
      <c r="AB1234">
        <v>49</v>
      </c>
    </row>
    <row r="1235" spans="1:28" x14ac:dyDescent="0.25">
      <c r="A1235" t="s">
        <v>2692</v>
      </c>
      <c r="B1235" t="s">
        <v>2693</v>
      </c>
      <c r="C1235" s="17">
        <v>43767</v>
      </c>
      <c r="D1235" s="7">
        <v>401000</v>
      </c>
      <c r="E1235" t="s">
        <v>29</v>
      </c>
      <c r="F1235" t="s">
        <v>30</v>
      </c>
      <c r="G1235" s="7">
        <v>401000</v>
      </c>
      <c r="H1235" s="7">
        <v>242170</v>
      </c>
      <c r="I1235" s="12">
        <f>H1235/G1235*100</f>
        <v>60.391521197007478</v>
      </c>
      <c r="J1235" s="12">
        <f t="shared" si="19"/>
        <v>10.611725179523262</v>
      </c>
      <c r="K1235" s="7">
        <v>484331</v>
      </c>
      <c r="L1235" s="7">
        <v>82819</v>
      </c>
      <c r="M1235" s="7">
        <f>G1235-L1235</f>
        <v>318181</v>
      </c>
      <c r="N1235" s="7">
        <v>276904.8125</v>
      </c>
      <c r="O1235" s="22">
        <f>M1235/N1235</f>
        <v>1.149062730717257</v>
      </c>
      <c r="P1235" s="27">
        <v>2510</v>
      </c>
      <c r="Q1235" s="32">
        <f>M1235/P1235</f>
        <v>126.76533864541832</v>
      </c>
      <c r="R1235" s="37" t="s">
        <v>2672</v>
      </c>
      <c r="S1235" s="42">
        <f>ABS(O2406-O1235)*100</f>
        <v>18.532440617208444</v>
      </c>
      <c r="T1235" t="s">
        <v>43</v>
      </c>
      <c r="V1235" s="7">
        <v>75900</v>
      </c>
      <c r="W1235" t="s">
        <v>33</v>
      </c>
      <c r="X1235" s="17" t="s">
        <v>34</v>
      </c>
      <c r="Z1235" t="s">
        <v>2673</v>
      </c>
      <c r="AA1235">
        <v>401</v>
      </c>
      <c r="AB1235">
        <v>55</v>
      </c>
    </row>
    <row r="1236" spans="1:28" x14ac:dyDescent="0.25">
      <c r="A1236" t="s">
        <v>2694</v>
      </c>
      <c r="B1236" t="s">
        <v>2695</v>
      </c>
      <c r="C1236" s="17">
        <v>43600</v>
      </c>
      <c r="D1236" s="7">
        <v>290000</v>
      </c>
      <c r="E1236" t="s">
        <v>29</v>
      </c>
      <c r="F1236" t="s">
        <v>30</v>
      </c>
      <c r="G1236" s="7">
        <v>290000</v>
      </c>
      <c r="H1236" s="7">
        <v>139520</v>
      </c>
      <c r="I1236" s="12">
        <f>H1236/G1236*100</f>
        <v>48.110344827586204</v>
      </c>
      <c r="J1236" s="12">
        <f t="shared" si="19"/>
        <v>1.6694511898980124</v>
      </c>
      <c r="K1236" s="7">
        <v>279038</v>
      </c>
      <c r="L1236" s="7">
        <v>71219</v>
      </c>
      <c r="M1236" s="7">
        <f>G1236-L1236</f>
        <v>218781</v>
      </c>
      <c r="N1236" s="7">
        <v>138546</v>
      </c>
      <c r="O1236" s="22">
        <f>M1236/N1236</f>
        <v>1.579121735741198</v>
      </c>
      <c r="P1236" s="27">
        <v>1690</v>
      </c>
      <c r="Q1236" s="32">
        <f>M1236/P1236</f>
        <v>129.45621301775148</v>
      </c>
      <c r="R1236" s="37" t="s">
        <v>2682</v>
      </c>
      <c r="S1236" s="42">
        <f>ABS(O2406-O1236)*100</f>
        <v>24.473459885185655</v>
      </c>
      <c r="T1236" t="s">
        <v>43</v>
      </c>
      <c r="V1236" s="7">
        <v>67500</v>
      </c>
      <c r="W1236" t="s">
        <v>33</v>
      </c>
      <c r="X1236" s="17" t="s">
        <v>34</v>
      </c>
      <c r="Z1236" t="s">
        <v>2683</v>
      </c>
      <c r="AA1236">
        <v>401</v>
      </c>
      <c r="AB1236">
        <v>45</v>
      </c>
    </row>
    <row r="1237" spans="1:28" x14ac:dyDescent="0.25">
      <c r="A1237" t="s">
        <v>2696</v>
      </c>
      <c r="B1237" t="s">
        <v>2697</v>
      </c>
      <c r="C1237" s="17">
        <v>44196</v>
      </c>
      <c r="D1237" s="7">
        <v>426500</v>
      </c>
      <c r="E1237" t="s">
        <v>29</v>
      </c>
      <c r="F1237" t="s">
        <v>30</v>
      </c>
      <c r="G1237" s="7">
        <v>426500</v>
      </c>
      <c r="H1237" s="7">
        <v>156950</v>
      </c>
      <c r="I1237" s="12">
        <f>H1237/G1237*100</f>
        <v>36.799531066822979</v>
      </c>
      <c r="J1237" s="12">
        <f t="shared" si="19"/>
        <v>12.980264950661237</v>
      </c>
      <c r="K1237" s="7">
        <v>313901</v>
      </c>
      <c r="L1237" s="7">
        <v>85581</v>
      </c>
      <c r="M1237" s="7">
        <f>G1237-L1237</f>
        <v>340919</v>
      </c>
      <c r="N1237" s="7">
        <v>152213.328125</v>
      </c>
      <c r="O1237" s="22">
        <f>M1237/N1237</f>
        <v>2.2397447332603613</v>
      </c>
      <c r="P1237" s="27">
        <v>1512</v>
      </c>
      <c r="Q1237" s="32">
        <f>M1237/P1237</f>
        <v>225.47552910052909</v>
      </c>
      <c r="R1237" s="37" t="s">
        <v>2682</v>
      </c>
      <c r="S1237" s="42">
        <f>ABS(O2406-O1237)*100</f>
        <v>90.535759637101989</v>
      </c>
      <c r="T1237" t="s">
        <v>43</v>
      </c>
      <c r="V1237" s="7">
        <v>60000</v>
      </c>
      <c r="W1237" t="s">
        <v>33</v>
      </c>
      <c r="X1237" s="17" t="s">
        <v>34</v>
      </c>
      <c r="Z1237" t="s">
        <v>2683</v>
      </c>
      <c r="AA1237">
        <v>401</v>
      </c>
      <c r="AB1237">
        <v>58</v>
      </c>
    </row>
    <row r="1238" spans="1:28" x14ac:dyDescent="0.25">
      <c r="A1238" t="s">
        <v>2698</v>
      </c>
      <c r="B1238" t="s">
        <v>2699</v>
      </c>
      <c r="C1238" s="17">
        <v>44001</v>
      </c>
      <c r="D1238" s="7">
        <v>460000</v>
      </c>
      <c r="E1238" t="s">
        <v>29</v>
      </c>
      <c r="F1238" t="s">
        <v>30</v>
      </c>
      <c r="G1238" s="7">
        <v>460000</v>
      </c>
      <c r="H1238" s="7">
        <v>245250</v>
      </c>
      <c r="I1238" s="12">
        <f>H1238/G1238*100</f>
        <v>53.315217391304351</v>
      </c>
      <c r="J1238" s="12">
        <f t="shared" si="19"/>
        <v>3.5354213738201352</v>
      </c>
      <c r="K1238" s="7">
        <v>490505</v>
      </c>
      <c r="L1238" s="7">
        <v>72231</v>
      </c>
      <c r="M1238" s="7">
        <f>G1238-L1238</f>
        <v>387769</v>
      </c>
      <c r="N1238" s="7">
        <v>278849.34375</v>
      </c>
      <c r="O1238" s="22">
        <f>M1238/N1238</f>
        <v>1.3906039540392499</v>
      </c>
      <c r="P1238" s="27">
        <v>2878</v>
      </c>
      <c r="Q1238" s="32">
        <f>M1238/P1238</f>
        <v>134.73558026407227</v>
      </c>
      <c r="R1238" s="37" t="s">
        <v>2682</v>
      </c>
      <c r="S1238" s="42">
        <f>ABS(O2406-O1238)*100</f>
        <v>5.6216817149908449</v>
      </c>
      <c r="T1238" t="s">
        <v>32</v>
      </c>
      <c r="V1238" s="7">
        <v>60000</v>
      </c>
      <c r="W1238" t="s">
        <v>33</v>
      </c>
      <c r="X1238" s="17" t="s">
        <v>34</v>
      </c>
      <c r="Z1238" t="s">
        <v>2683</v>
      </c>
      <c r="AA1238">
        <v>401</v>
      </c>
      <c r="AB1238">
        <v>66</v>
      </c>
    </row>
    <row r="1239" spans="1:28" x14ac:dyDescent="0.25">
      <c r="A1239" t="s">
        <v>2700</v>
      </c>
      <c r="B1239" t="s">
        <v>2701</v>
      </c>
      <c r="C1239" s="17">
        <v>43649</v>
      </c>
      <c r="D1239" s="7">
        <v>300000</v>
      </c>
      <c r="E1239" t="s">
        <v>29</v>
      </c>
      <c r="F1239" t="s">
        <v>30</v>
      </c>
      <c r="G1239" s="7">
        <v>300000</v>
      </c>
      <c r="H1239" s="7">
        <v>209050</v>
      </c>
      <c r="I1239" s="12">
        <f>H1239/G1239*100</f>
        <v>69.683333333333337</v>
      </c>
      <c r="J1239" s="12">
        <f t="shared" si="19"/>
        <v>19.903537315849121</v>
      </c>
      <c r="K1239" s="7">
        <v>418102</v>
      </c>
      <c r="L1239" s="7">
        <v>63220</v>
      </c>
      <c r="M1239" s="7">
        <f>G1239-L1239</f>
        <v>236780</v>
      </c>
      <c r="N1239" s="7">
        <v>236588</v>
      </c>
      <c r="O1239" s="22">
        <f>M1239/N1239</f>
        <v>1.0008115373560789</v>
      </c>
      <c r="P1239" s="27">
        <v>2093</v>
      </c>
      <c r="Q1239" s="32">
        <f>M1239/P1239</f>
        <v>113.12947921643574</v>
      </c>
      <c r="R1239" s="37" t="s">
        <v>2682</v>
      </c>
      <c r="S1239" s="42">
        <f>ABS(O2406-O1239)*100</f>
        <v>33.357559953326252</v>
      </c>
      <c r="T1239" t="s">
        <v>43</v>
      </c>
      <c r="V1239" s="7">
        <v>60000</v>
      </c>
      <c r="W1239" t="s">
        <v>33</v>
      </c>
      <c r="X1239" s="17" t="s">
        <v>34</v>
      </c>
      <c r="Z1239" t="s">
        <v>2683</v>
      </c>
      <c r="AA1239">
        <v>401</v>
      </c>
      <c r="AB1239">
        <v>62</v>
      </c>
    </row>
    <row r="1240" spans="1:28" x14ac:dyDescent="0.25">
      <c r="A1240" t="s">
        <v>2702</v>
      </c>
      <c r="B1240" t="s">
        <v>2703</v>
      </c>
      <c r="C1240" s="17">
        <v>43889</v>
      </c>
      <c r="D1240" s="7">
        <v>263000</v>
      </c>
      <c r="E1240" t="s">
        <v>29</v>
      </c>
      <c r="F1240" t="s">
        <v>30</v>
      </c>
      <c r="G1240" s="7">
        <v>263000</v>
      </c>
      <c r="H1240" s="7">
        <v>163610</v>
      </c>
      <c r="I1240" s="12">
        <f>H1240/G1240*100</f>
        <v>62.209125475285177</v>
      </c>
      <c r="J1240" s="12">
        <f t="shared" si="19"/>
        <v>12.429329457800961</v>
      </c>
      <c r="K1240" s="7">
        <v>327222</v>
      </c>
      <c r="L1240" s="7">
        <v>67461</v>
      </c>
      <c r="M1240" s="7">
        <f>G1240-L1240</f>
        <v>195539</v>
      </c>
      <c r="N1240" s="7">
        <v>173174</v>
      </c>
      <c r="O1240" s="22">
        <f>M1240/N1240</f>
        <v>1.129147562567129</v>
      </c>
      <c r="P1240" s="27">
        <v>2260</v>
      </c>
      <c r="Q1240" s="32">
        <f>M1240/P1240</f>
        <v>86.521681415929208</v>
      </c>
      <c r="R1240" s="37" t="s">
        <v>2682</v>
      </c>
      <c r="S1240" s="42">
        <f>ABS(O2406-O1240)*100</f>
        <v>20.523957432221241</v>
      </c>
      <c r="T1240" t="s">
        <v>32</v>
      </c>
      <c r="V1240" s="7">
        <v>60000</v>
      </c>
      <c r="W1240" t="s">
        <v>33</v>
      </c>
      <c r="X1240" s="17" t="s">
        <v>34</v>
      </c>
      <c r="Z1240" t="s">
        <v>2683</v>
      </c>
      <c r="AA1240">
        <v>401</v>
      </c>
      <c r="AB1240">
        <v>58</v>
      </c>
    </row>
    <row r="1241" spans="1:28" x14ac:dyDescent="0.25">
      <c r="A1241" t="s">
        <v>2704</v>
      </c>
      <c r="B1241" t="s">
        <v>2705</v>
      </c>
      <c r="C1241" s="17">
        <v>43630</v>
      </c>
      <c r="D1241" s="7">
        <v>374900</v>
      </c>
      <c r="E1241" t="s">
        <v>29</v>
      </c>
      <c r="F1241" t="s">
        <v>30</v>
      </c>
      <c r="G1241" s="7">
        <v>374900</v>
      </c>
      <c r="H1241" s="7">
        <v>191590</v>
      </c>
      <c r="I1241" s="12">
        <f>H1241/G1241*100</f>
        <v>51.104294478527613</v>
      </c>
      <c r="J1241" s="12">
        <f t="shared" si="19"/>
        <v>1.3244984610433974</v>
      </c>
      <c r="K1241" s="7">
        <v>383187</v>
      </c>
      <c r="L1241" s="7">
        <v>86941</v>
      </c>
      <c r="M1241" s="7">
        <f>G1241-L1241</f>
        <v>287959</v>
      </c>
      <c r="N1241" s="7">
        <v>197497.328125</v>
      </c>
      <c r="O1241" s="22">
        <f>M1241/N1241</f>
        <v>1.4580399782307181</v>
      </c>
      <c r="P1241" s="27">
        <v>1830</v>
      </c>
      <c r="Q1241" s="32">
        <f>M1241/P1241</f>
        <v>157.35464480874316</v>
      </c>
      <c r="R1241" s="37" t="s">
        <v>2682</v>
      </c>
      <c r="S1241" s="42">
        <f>ABS(O2406-O1241)*100</f>
        <v>12.365284134137667</v>
      </c>
      <c r="T1241" t="s">
        <v>43</v>
      </c>
      <c r="V1241" s="7">
        <v>77500</v>
      </c>
      <c r="W1241" t="s">
        <v>33</v>
      </c>
      <c r="X1241" s="17" t="s">
        <v>34</v>
      </c>
      <c r="Z1241" t="s">
        <v>2683</v>
      </c>
      <c r="AA1241">
        <v>401</v>
      </c>
      <c r="AB1241">
        <v>52</v>
      </c>
    </row>
    <row r="1242" spans="1:28" x14ac:dyDescent="0.25">
      <c r="A1242" t="s">
        <v>2706</v>
      </c>
      <c r="B1242" t="s">
        <v>2707</v>
      </c>
      <c r="C1242" s="17">
        <v>43665</v>
      </c>
      <c r="D1242" s="7">
        <v>290000</v>
      </c>
      <c r="E1242" t="s">
        <v>29</v>
      </c>
      <c r="F1242" t="s">
        <v>30</v>
      </c>
      <c r="G1242" s="7">
        <v>290000</v>
      </c>
      <c r="H1242" s="7">
        <v>201260</v>
      </c>
      <c r="I1242" s="12">
        <f>H1242/G1242*100</f>
        <v>69.399999999999991</v>
      </c>
      <c r="J1242" s="12">
        <f t="shared" si="19"/>
        <v>19.620203982515775</v>
      </c>
      <c r="K1242" s="7">
        <v>402516</v>
      </c>
      <c r="L1242" s="7">
        <v>59324</v>
      </c>
      <c r="M1242" s="7">
        <f>G1242-L1242</f>
        <v>230676</v>
      </c>
      <c r="N1242" s="7">
        <v>236684.140625</v>
      </c>
      <c r="O1242" s="22">
        <f>M1242/N1242</f>
        <v>0.97461536455660014</v>
      </c>
      <c r="P1242" s="27">
        <v>2598</v>
      </c>
      <c r="Q1242" s="32">
        <f>M1242/P1242</f>
        <v>88.789838337182445</v>
      </c>
      <c r="R1242" s="37" t="s">
        <v>2672</v>
      </c>
      <c r="S1242" s="42">
        <f>ABS(O2406-O1242)*100</f>
        <v>35.977177233274126</v>
      </c>
      <c r="T1242" t="s">
        <v>32</v>
      </c>
      <c r="V1242" s="7">
        <v>56250</v>
      </c>
      <c r="W1242" t="s">
        <v>33</v>
      </c>
      <c r="X1242" s="17" t="s">
        <v>34</v>
      </c>
      <c r="Z1242" t="s">
        <v>2673</v>
      </c>
      <c r="AA1242">
        <v>401</v>
      </c>
      <c r="AB1242">
        <v>52</v>
      </c>
    </row>
    <row r="1243" spans="1:28" x14ac:dyDescent="0.25">
      <c r="A1243" t="s">
        <v>2708</v>
      </c>
      <c r="B1243" t="s">
        <v>2709</v>
      </c>
      <c r="C1243" s="17">
        <v>44067</v>
      </c>
      <c r="D1243" s="7">
        <v>530000</v>
      </c>
      <c r="E1243" t="s">
        <v>29</v>
      </c>
      <c r="F1243" t="s">
        <v>30</v>
      </c>
      <c r="G1243" s="7">
        <v>530000</v>
      </c>
      <c r="H1243" s="7">
        <v>283280</v>
      </c>
      <c r="I1243" s="12">
        <f>H1243/G1243*100</f>
        <v>53.449056603773585</v>
      </c>
      <c r="J1243" s="12">
        <f t="shared" si="19"/>
        <v>3.6692605862893686</v>
      </c>
      <c r="K1243" s="7">
        <v>566569</v>
      </c>
      <c r="L1243" s="7">
        <v>77622</v>
      </c>
      <c r="M1243" s="7">
        <f>G1243-L1243</f>
        <v>452378</v>
      </c>
      <c r="N1243" s="7">
        <v>337204.8125</v>
      </c>
      <c r="O1243" s="22">
        <f>M1243/N1243</f>
        <v>1.341552620931233</v>
      </c>
      <c r="P1243" s="27">
        <v>3560</v>
      </c>
      <c r="Q1243" s="32">
        <f>M1243/P1243</f>
        <v>127.07247191011236</v>
      </c>
      <c r="R1243" s="37" t="s">
        <v>2672</v>
      </c>
      <c r="S1243" s="42">
        <f>ABS(O2406-O1243)*100</f>
        <v>0.71654840418915455</v>
      </c>
      <c r="T1243" t="s">
        <v>32</v>
      </c>
      <c r="V1243" s="7">
        <v>75900</v>
      </c>
      <c r="W1243" t="s">
        <v>33</v>
      </c>
      <c r="X1243" s="17" t="s">
        <v>34</v>
      </c>
      <c r="Z1243" t="s">
        <v>2673</v>
      </c>
      <c r="AA1243">
        <v>401</v>
      </c>
      <c r="AB1243">
        <v>58</v>
      </c>
    </row>
    <row r="1244" spans="1:28" x14ac:dyDescent="0.25">
      <c r="A1244" t="s">
        <v>2710</v>
      </c>
      <c r="B1244" t="s">
        <v>2711</v>
      </c>
      <c r="C1244" s="17">
        <v>43889</v>
      </c>
      <c r="D1244" s="7">
        <v>396500</v>
      </c>
      <c r="E1244" t="s">
        <v>29</v>
      </c>
      <c r="F1244" t="s">
        <v>30</v>
      </c>
      <c r="G1244" s="7">
        <v>396500</v>
      </c>
      <c r="H1244" s="7">
        <v>306520</v>
      </c>
      <c r="I1244" s="12">
        <f>H1244/G1244*100</f>
        <v>77.306431273644392</v>
      </c>
      <c r="J1244" s="12">
        <f t="shared" si="19"/>
        <v>27.526635256160176</v>
      </c>
      <c r="K1244" s="7">
        <v>613044</v>
      </c>
      <c r="L1244" s="7">
        <v>118661</v>
      </c>
      <c r="M1244" s="7">
        <f>G1244-L1244</f>
        <v>277839</v>
      </c>
      <c r="N1244" s="7">
        <v>595642.1875</v>
      </c>
      <c r="O1244" s="22">
        <f>M1244/N1244</f>
        <v>0.46645285681682847</v>
      </c>
      <c r="P1244" s="27">
        <v>4241</v>
      </c>
      <c r="Q1244" s="32">
        <f>M1244/P1244</f>
        <v>65.512614949304407</v>
      </c>
      <c r="R1244" s="37" t="s">
        <v>2712</v>
      </c>
      <c r="S1244" s="42">
        <f>ABS(O2406-O1244)*100</f>
        <v>86.793428007251293</v>
      </c>
      <c r="T1244" t="s">
        <v>32</v>
      </c>
      <c r="V1244" s="7">
        <v>97598</v>
      </c>
      <c r="W1244" t="s">
        <v>33</v>
      </c>
      <c r="X1244" s="17" t="s">
        <v>34</v>
      </c>
      <c r="Z1244" t="s">
        <v>2713</v>
      </c>
      <c r="AA1244">
        <v>401</v>
      </c>
      <c r="AB1244">
        <v>66</v>
      </c>
    </row>
    <row r="1245" spans="1:28" x14ac:dyDescent="0.25">
      <c r="A1245" t="s">
        <v>2714</v>
      </c>
      <c r="B1245" t="s">
        <v>2715</v>
      </c>
      <c r="C1245" s="17">
        <v>44201</v>
      </c>
      <c r="D1245" s="7">
        <v>575000</v>
      </c>
      <c r="E1245" t="s">
        <v>29</v>
      </c>
      <c r="F1245" t="s">
        <v>30</v>
      </c>
      <c r="G1245" s="7">
        <v>575000</v>
      </c>
      <c r="H1245" s="7">
        <v>306830</v>
      </c>
      <c r="I1245" s="12">
        <f>H1245/G1245*100</f>
        <v>53.361739130434785</v>
      </c>
      <c r="J1245" s="12">
        <f t="shared" si="19"/>
        <v>3.5819431129505688</v>
      </c>
      <c r="K1245" s="7">
        <v>613659</v>
      </c>
      <c r="L1245" s="7">
        <v>136577</v>
      </c>
      <c r="M1245" s="7">
        <f>G1245-L1245</f>
        <v>438423</v>
      </c>
      <c r="N1245" s="7">
        <v>574797.5625</v>
      </c>
      <c r="O1245" s="22">
        <f>M1245/N1245</f>
        <v>0.76274331800076134</v>
      </c>
      <c r="P1245" s="27">
        <v>3694</v>
      </c>
      <c r="Q1245" s="32">
        <f>M1245/P1245</f>
        <v>118.68516513264754</v>
      </c>
      <c r="R1245" s="37" t="s">
        <v>2712</v>
      </c>
      <c r="S1245" s="42">
        <f>ABS(O2406-O1245)*100</f>
        <v>57.16438188885801</v>
      </c>
      <c r="T1245" t="s">
        <v>32</v>
      </c>
      <c r="V1245" s="7">
        <v>97598</v>
      </c>
      <c r="W1245" t="s">
        <v>33</v>
      </c>
      <c r="X1245" s="17" t="s">
        <v>34</v>
      </c>
      <c r="Z1245" t="s">
        <v>2713</v>
      </c>
      <c r="AA1245">
        <v>401</v>
      </c>
      <c r="AB1245">
        <v>65</v>
      </c>
    </row>
    <row r="1246" spans="1:28" x14ac:dyDescent="0.25">
      <c r="A1246" t="s">
        <v>2716</v>
      </c>
      <c r="B1246" t="s">
        <v>2717</v>
      </c>
      <c r="C1246" s="17">
        <v>43811</v>
      </c>
      <c r="D1246" s="7">
        <v>600000</v>
      </c>
      <c r="E1246" t="s">
        <v>29</v>
      </c>
      <c r="F1246" t="s">
        <v>30</v>
      </c>
      <c r="G1246" s="7">
        <v>600000</v>
      </c>
      <c r="H1246" s="7">
        <v>308840</v>
      </c>
      <c r="I1246" s="12">
        <f>H1246/G1246*100</f>
        <v>51.473333333333336</v>
      </c>
      <c r="J1246" s="12">
        <f t="shared" si="19"/>
        <v>1.6935373158491203</v>
      </c>
      <c r="K1246" s="7">
        <v>617670</v>
      </c>
      <c r="L1246" s="7">
        <v>111406</v>
      </c>
      <c r="M1246" s="7">
        <f>G1246-L1246</f>
        <v>488594</v>
      </c>
      <c r="N1246" s="7">
        <v>609956.625</v>
      </c>
      <c r="O1246" s="22">
        <f>M1246/N1246</f>
        <v>0.80103072902929773</v>
      </c>
      <c r="P1246" s="27">
        <v>4464</v>
      </c>
      <c r="Q1246" s="32">
        <f>M1246/P1246</f>
        <v>109.45206093189964</v>
      </c>
      <c r="R1246" s="37" t="s">
        <v>2712</v>
      </c>
      <c r="S1246" s="42">
        <f>ABS(O2406-O1246)*100</f>
        <v>53.335640786004369</v>
      </c>
      <c r="T1246" t="s">
        <v>32</v>
      </c>
      <c r="V1246" s="7">
        <v>94809</v>
      </c>
      <c r="W1246" t="s">
        <v>33</v>
      </c>
      <c r="X1246" s="17" t="s">
        <v>34</v>
      </c>
      <c r="Z1246" t="s">
        <v>2713</v>
      </c>
      <c r="AA1246">
        <v>401</v>
      </c>
      <c r="AB1246">
        <v>66</v>
      </c>
    </row>
    <row r="1247" spans="1:28" x14ac:dyDescent="0.25">
      <c r="A1247" t="s">
        <v>2718</v>
      </c>
      <c r="B1247" t="s">
        <v>2719</v>
      </c>
      <c r="C1247" s="17">
        <v>43691</v>
      </c>
      <c r="D1247" s="7">
        <v>275000</v>
      </c>
      <c r="E1247" t="s">
        <v>29</v>
      </c>
      <c r="F1247" t="s">
        <v>30</v>
      </c>
      <c r="G1247" s="7">
        <v>275000</v>
      </c>
      <c r="H1247" s="7">
        <v>142280</v>
      </c>
      <c r="I1247" s="12">
        <f>H1247/G1247*100</f>
        <v>51.738181818181815</v>
      </c>
      <c r="J1247" s="12">
        <f t="shared" si="19"/>
        <v>1.9583858006975987</v>
      </c>
      <c r="K1247" s="7">
        <v>284564</v>
      </c>
      <c r="L1247" s="7">
        <v>52623</v>
      </c>
      <c r="M1247" s="7">
        <f>G1247-L1247</f>
        <v>222377</v>
      </c>
      <c r="N1247" s="7">
        <v>174391.734375</v>
      </c>
      <c r="O1247" s="22">
        <f>M1247/N1247</f>
        <v>1.2751579127128569</v>
      </c>
      <c r="P1247" s="27">
        <v>2200</v>
      </c>
      <c r="Q1247" s="32">
        <f>M1247/P1247</f>
        <v>101.08045454545454</v>
      </c>
      <c r="R1247" s="37" t="s">
        <v>2720</v>
      </c>
      <c r="S1247" s="42">
        <f>ABS(O2406-O1247)*100</f>
        <v>5.9229224176484463</v>
      </c>
      <c r="T1247" t="s">
        <v>43</v>
      </c>
      <c r="V1247" s="7">
        <v>47530</v>
      </c>
      <c r="W1247" t="s">
        <v>33</v>
      </c>
      <c r="X1247" s="17" t="s">
        <v>34</v>
      </c>
      <c r="Z1247" t="s">
        <v>2721</v>
      </c>
      <c r="AA1247">
        <v>401</v>
      </c>
      <c r="AB1247">
        <v>49</v>
      </c>
    </row>
    <row r="1248" spans="1:28" x14ac:dyDescent="0.25">
      <c r="A1248" t="s">
        <v>2722</v>
      </c>
      <c r="B1248" t="s">
        <v>2723</v>
      </c>
      <c r="C1248" s="17">
        <v>44229</v>
      </c>
      <c r="D1248" s="7">
        <v>263000</v>
      </c>
      <c r="E1248" t="s">
        <v>29</v>
      </c>
      <c r="F1248" t="s">
        <v>30</v>
      </c>
      <c r="G1248" s="7">
        <v>263000</v>
      </c>
      <c r="H1248" s="7">
        <v>208960</v>
      </c>
      <c r="I1248" s="12">
        <f>H1248/G1248*100</f>
        <v>79.452471482889734</v>
      </c>
      <c r="J1248" s="12">
        <f t="shared" si="19"/>
        <v>29.672675465405518</v>
      </c>
      <c r="K1248" s="7">
        <v>417915</v>
      </c>
      <c r="L1248" s="7">
        <v>56812</v>
      </c>
      <c r="M1248" s="7">
        <f>G1248-L1248</f>
        <v>206188</v>
      </c>
      <c r="N1248" s="7">
        <v>271506</v>
      </c>
      <c r="O1248" s="22">
        <f>M1248/N1248</f>
        <v>0.75942336449286574</v>
      </c>
      <c r="P1248" s="27">
        <v>2952</v>
      </c>
      <c r="Q1248" s="32">
        <f>M1248/P1248</f>
        <v>69.84688346883469</v>
      </c>
      <c r="R1248" s="37" t="s">
        <v>2720</v>
      </c>
      <c r="S1248" s="42">
        <f>ABS(O2406-O1248)*100</f>
        <v>57.496377239647565</v>
      </c>
      <c r="T1248" t="s">
        <v>43</v>
      </c>
      <c r="V1248" s="7">
        <v>47530</v>
      </c>
      <c r="W1248" t="s">
        <v>33</v>
      </c>
      <c r="X1248" s="17" t="s">
        <v>34</v>
      </c>
      <c r="Z1248" t="s">
        <v>2721</v>
      </c>
      <c r="AA1248">
        <v>401</v>
      </c>
      <c r="AB1248">
        <v>58</v>
      </c>
    </row>
    <row r="1249" spans="1:28" x14ac:dyDescent="0.25">
      <c r="A1249" t="s">
        <v>2724</v>
      </c>
      <c r="B1249" t="s">
        <v>2725</v>
      </c>
      <c r="C1249" s="17">
        <v>43909</v>
      </c>
      <c r="D1249" s="7">
        <v>449000</v>
      </c>
      <c r="E1249" t="s">
        <v>29</v>
      </c>
      <c r="F1249" t="s">
        <v>30</v>
      </c>
      <c r="G1249" s="7">
        <v>449000</v>
      </c>
      <c r="H1249" s="7">
        <v>197880</v>
      </c>
      <c r="I1249" s="12">
        <f>H1249/G1249*100</f>
        <v>44.071269487750556</v>
      </c>
      <c r="J1249" s="12">
        <f t="shared" si="19"/>
        <v>5.7085265297336605</v>
      </c>
      <c r="K1249" s="7">
        <v>395764</v>
      </c>
      <c r="L1249" s="7">
        <v>109133</v>
      </c>
      <c r="M1249" s="7">
        <f>G1249-L1249</f>
        <v>339867</v>
      </c>
      <c r="N1249" s="7">
        <v>345338.5625</v>
      </c>
      <c r="O1249" s="22">
        <f>M1249/N1249</f>
        <v>0.98415594696291697</v>
      </c>
      <c r="P1249" s="27">
        <v>3021</v>
      </c>
      <c r="Q1249" s="32">
        <f>M1249/P1249</f>
        <v>112.50148957298907</v>
      </c>
      <c r="R1249" s="37" t="s">
        <v>2712</v>
      </c>
      <c r="S1249" s="42">
        <f>ABS(O2406-O1249)*100</f>
        <v>35.023118992642445</v>
      </c>
      <c r="T1249" t="s">
        <v>32</v>
      </c>
      <c r="V1249" s="7">
        <v>94809</v>
      </c>
      <c r="W1249" t="s">
        <v>33</v>
      </c>
      <c r="X1249" s="17" t="s">
        <v>34</v>
      </c>
      <c r="Z1249" t="s">
        <v>2713</v>
      </c>
      <c r="AA1249">
        <v>401</v>
      </c>
      <c r="AB1249">
        <v>64</v>
      </c>
    </row>
    <row r="1250" spans="1:28" x14ac:dyDescent="0.25">
      <c r="A1250" t="s">
        <v>2726</v>
      </c>
      <c r="B1250" t="s">
        <v>2727</v>
      </c>
      <c r="C1250" s="17">
        <v>43767</v>
      </c>
      <c r="D1250" s="7">
        <v>392000</v>
      </c>
      <c r="E1250" t="s">
        <v>29</v>
      </c>
      <c r="F1250" t="s">
        <v>30</v>
      </c>
      <c r="G1250" s="7">
        <v>392000</v>
      </c>
      <c r="H1250" s="7">
        <v>203440</v>
      </c>
      <c r="I1250" s="12">
        <f>H1250/G1250*100</f>
        <v>51.897959183673471</v>
      </c>
      <c r="J1250" s="12">
        <f t="shared" si="19"/>
        <v>2.1181631661892553</v>
      </c>
      <c r="K1250" s="7">
        <v>406884</v>
      </c>
      <c r="L1250" s="7">
        <v>66786</v>
      </c>
      <c r="M1250" s="7">
        <f>G1250-L1250</f>
        <v>325214</v>
      </c>
      <c r="N1250" s="7">
        <v>340098</v>
      </c>
      <c r="O1250" s="22">
        <f>M1250/N1250</f>
        <v>0.95623614369975718</v>
      </c>
      <c r="P1250" s="27">
        <v>3562</v>
      </c>
      <c r="Q1250" s="32">
        <f>M1250/P1250</f>
        <v>91.300954519932617</v>
      </c>
      <c r="R1250" s="37" t="s">
        <v>2728</v>
      </c>
      <c r="S1250" s="42">
        <f>ABS(O2406-O1250)*100</f>
        <v>37.815099318958424</v>
      </c>
      <c r="T1250" t="s">
        <v>43</v>
      </c>
      <c r="V1250" s="7">
        <v>62100</v>
      </c>
      <c r="W1250" t="s">
        <v>33</v>
      </c>
      <c r="X1250" s="17" t="s">
        <v>34</v>
      </c>
      <c r="Z1250" t="s">
        <v>2729</v>
      </c>
      <c r="AA1250">
        <v>401</v>
      </c>
      <c r="AB1250">
        <v>57</v>
      </c>
    </row>
    <row r="1251" spans="1:28" x14ac:dyDescent="0.25">
      <c r="A1251" t="s">
        <v>2730</v>
      </c>
      <c r="B1251" t="s">
        <v>2731</v>
      </c>
      <c r="C1251" s="17">
        <v>44274</v>
      </c>
      <c r="D1251" s="7">
        <v>245000</v>
      </c>
      <c r="E1251" t="s">
        <v>29</v>
      </c>
      <c r="F1251" t="s">
        <v>30</v>
      </c>
      <c r="G1251" s="7">
        <v>245000</v>
      </c>
      <c r="H1251" s="7">
        <v>100980</v>
      </c>
      <c r="I1251" s="12">
        <f>H1251/G1251*100</f>
        <v>41.21632653061225</v>
      </c>
      <c r="J1251" s="12">
        <f t="shared" si="19"/>
        <v>8.5634694868719663</v>
      </c>
      <c r="K1251" s="7">
        <v>201958</v>
      </c>
      <c r="L1251" s="7">
        <v>72491</v>
      </c>
      <c r="M1251" s="7">
        <f>G1251-L1251</f>
        <v>172509</v>
      </c>
      <c r="N1251" s="7">
        <v>129467</v>
      </c>
      <c r="O1251" s="22">
        <f>M1251/N1251</f>
        <v>1.3324553747286954</v>
      </c>
      <c r="P1251" s="27">
        <v>2268</v>
      </c>
      <c r="Q1251" s="32">
        <f>M1251/P1251</f>
        <v>76.062169312169317</v>
      </c>
      <c r="R1251" s="37" t="s">
        <v>2728</v>
      </c>
      <c r="S1251" s="42">
        <f>ABS(O2406-O1251)*100</f>
        <v>0.19317621606460555</v>
      </c>
      <c r="T1251" t="s">
        <v>79</v>
      </c>
      <c r="V1251" s="7">
        <v>58500</v>
      </c>
      <c r="W1251" t="s">
        <v>33</v>
      </c>
      <c r="X1251" s="17" t="s">
        <v>34</v>
      </c>
      <c r="Z1251" t="s">
        <v>2729</v>
      </c>
      <c r="AA1251">
        <v>401</v>
      </c>
      <c r="AB1251">
        <v>49</v>
      </c>
    </row>
    <row r="1252" spans="1:28" x14ac:dyDescent="0.25">
      <c r="A1252" t="s">
        <v>2732</v>
      </c>
      <c r="B1252" t="s">
        <v>2733</v>
      </c>
      <c r="C1252" s="17">
        <v>43959</v>
      </c>
      <c r="D1252" s="7">
        <v>1450000</v>
      </c>
      <c r="E1252" t="s">
        <v>29</v>
      </c>
      <c r="F1252" t="s">
        <v>30</v>
      </c>
      <c r="G1252" s="7">
        <v>1450000</v>
      </c>
      <c r="H1252" s="7">
        <v>718220</v>
      </c>
      <c r="I1252" s="12">
        <f>H1252/G1252*100</f>
        <v>49.532413793103444</v>
      </c>
      <c r="J1252" s="12">
        <f t="shared" si="19"/>
        <v>0.24738222438077173</v>
      </c>
      <c r="K1252" s="7">
        <v>1436430</v>
      </c>
      <c r="L1252" s="7">
        <v>128688</v>
      </c>
      <c r="M1252" s="7">
        <f>G1252-L1252</f>
        <v>1321312</v>
      </c>
      <c r="N1252" s="7">
        <v>1307742</v>
      </c>
      <c r="O1252" s="22">
        <f>M1252/N1252</f>
        <v>1.0103766645102781</v>
      </c>
      <c r="P1252" s="27">
        <v>8355</v>
      </c>
      <c r="Q1252" s="32">
        <f>M1252/P1252</f>
        <v>158.14625972471575</v>
      </c>
      <c r="R1252" s="37" t="s">
        <v>2728</v>
      </c>
      <c r="S1252" s="42">
        <f>ABS(O2406-O1252)*100</f>
        <v>32.401047237906333</v>
      </c>
      <c r="T1252" t="s">
        <v>32</v>
      </c>
      <c r="V1252" s="7">
        <v>77700</v>
      </c>
      <c r="W1252" t="s">
        <v>33</v>
      </c>
      <c r="X1252" s="17" t="s">
        <v>34</v>
      </c>
      <c r="Z1252" t="s">
        <v>2729</v>
      </c>
      <c r="AA1252">
        <v>401</v>
      </c>
      <c r="AB1252">
        <v>79</v>
      </c>
    </row>
    <row r="1253" spans="1:28" x14ac:dyDescent="0.25">
      <c r="A1253" t="s">
        <v>2734</v>
      </c>
      <c r="B1253" t="s">
        <v>2735</v>
      </c>
      <c r="C1253" s="17">
        <v>44077</v>
      </c>
      <c r="D1253" s="7">
        <v>500000</v>
      </c>
      <c r="E1253" t="s">
        <v>29</v>
      </c>
      <c r="F1253" t="s">
        <v>30</v>
      </c>
      <c r="G1253" s="7">
        <v>500000</v>
      </c>
      <c r="H1253" s="7">
        <v>237180</v>
      </c>
      <c r="I1253" s="12">
        <f>H1253/G1253*100</f>
        <v>47.436</v>
      </c>
      <c r="J1253" s="12">
        <f t="shared" si="19"/>
        <v>2.3437960174842161</v>
      </c>
      <c r="K1253" s="7">
        <v>474357</v>
      </c>
      <c r="L1253" s="7">
        <v>75896</v>
      </c>
      <c r="M1253" s="7">
        <f>G1253-L1253</f>
        <v>424104</v>
      </c>
      <c r="N1253" s="7">
        <v>398461</v>
      </c>
      <c r="O1253" s="22">
        <f>M1253/N1253</f>
        <v>1.0643551062713792</v>
      </c>
      <c r="P1253" s="27">
        <v>3175</v>
      </c>
      <c r="Q1253" s="32">
        <f>M1253/P1253</f>
        <v>133.576062992126</v>
      </c>
      <c r="R1253" s="37" t="s">
        <v>2728</v>
      </c>
      <c r="S1253" s="42">
        <f>ABS(O2406-O1253)*100</f>
        <v>27.003203061796221</v>
      </c>
      <c r="T1253" t="s">
        <v>32</v>
      </c>
      <c r="V1253" s="7">
        <v>60000</v>
      </c>
      <c r="W1253" t="s">
        <v>33</v>
      </c>
      <c r="X1253" s="17" t="s">
        <v>34</v>
      </c>
      <c r="Z1253" t="s">
        <v>2729</v>
      </c>
      <c r="AA1253">
        <v>401</v>
      </c>
      <c r="AB1253">
        <v>79</v>
      </c>
    </row>
    <row r="1254" spans="1:28" x14ac:dyDescent="0.25">
      <c r="A1254" t="s">
        <v>2736</v>
      </c>
      <c r="B1254" t="s">
        <v>2737</v>
      </c>
      <c r="C1254" s="17">
        <v>43559</v>
      </c>
      <c r="D1254" s="7">
        <v>410000</v>
      </c>
      <c r="E1254" t="s">
        <v>29</v>
      </c>
      <c r="F1254" t="s">
        <v>30</v>
      </c>
      <c r="G1254" s="7">
        <v>410000</v>
      </c>
      <c r="H1254" s="7">
        <v>190320</v>
      </c>
      <c r="I1254" s="12">
        <f>H1254/G1254*100</f>
        <v>46.419512195121953</v>
      </c>
      <c r="J1254" s="12">
        <f t="shared" si="19"/>
        <v>3.3602838223622626</v>
      </c>
      <c r="K1254" s="7">
        <v>380640</v>
      </c>
      <c r="L1254" s="7">
        <v>79071</v>
      </c>
      <c r="M1254" s="7">
        <f>G1254-L1254</f>
        <v>330929</v>
      </c>
      <c r="N1254" s="7">
        <v>363336.15625</v>
      </c>
      <c r="O1254" s="22">
        <f>M1254/N1254</f>
        <v>0.9108066849595291</v>
      </c>
      <c r="P1254" s="27">
        <v>2343</v>
      </c>
      <c r="Q1254" s="32">
        <f>M1254/P1254</f>
        <v>141.24157063593682</v>
      </c>
      <c r="R1254" s="37" t="s">
        <v>2738</v>
      </c>
      <c r="S1254" s="42">
        <f>ABS(O2406-O1254)*100</f>
        <v>42.35804519298123</v>
      </c>
      <c r="T1254" t="s">
        <v>32</v>
      </c>
      <c r="V1254" s="7">
        <v>75000</v>
      </c>
      <c r="W1254" t="s">
        <v>33</v>
      </c>
      <c r="X1254" s="17" t="s">
        <v>34</v>
      </c>
      <c r="Z1254" t="s">
        <v>2739</v>
      </c>
      <c r="AA1254">
        <v>407</v>
      </c>
      <c r="AB1254">
        <v>82</v>
      </c>
    </row>
    <row r="1255" spans="1:28" x14ac:dyDescent="0.25">
      <c r="A1255" t="s">
        <v>2740</v>
      </c>
      <c r="B1255" t="s">
        <v>2741</v>
      </c>
      <c r="C1255" s="17">
        <v>43951</v>
      </c>
      <c r="D1255" s="7">
        <v>400000</v>
      </c>
      <c r="E1255" t="s">
        <v>29</v>
      </c>
      <c r="F1255" t="s">
        <v>30</v>
      </c>
      <c r="G1255" s="7">
        <v>400000</v>
      </c>
      <c r="H1255" s="7">
        <v>199260</v>
      </c>
      <c r="I1255" s="12">
        <f>H1255/G1255*100</f>
        <v>49.814999999999998</v>
      </c>
      <c r="J1255" s="12">
        <f t="shared" si="19"/>
        <v>3.5203982515781718E-2</v>
      </c>
      <c r="K1255" s="7">
        <v>398512</v>
      </c>
      <c r="L1255" s="7">
        <v>91824</v>
      </c>
      <c r="M1255" s="7">
        <f>G1255-L1255</f>
        <v>308176</v>
      </c>
      <c r="N1255" s="7">
        <v>369503.625</v>
      </c>
      <c r="O1255" s="22">
        <f>M1255/N1255</f>
        <v>0.83402700041170097</v>
      </c>
      <c r="P1255" s="27">
        <v>2343</v>
      </c>
      <c r="Q1255" s="32">
        <f>M1255/P1255</f>
        <v>131.53051643192489</v>
      </c>
      <c r="R1255" s="37" t="s">
        <v>2738</v>
      </c>
      <c r="S1255" s="42">
        <f>ABS(O2406-O1255)*100</f>
        <v>50.036013647764044</v>
      </c>
      <c r="T1255" t="s">
        <v>32</v>
      </c>
      <c r="V1255" s="7">
        <v>85000</v>
      </c>
      <c r="W1255" t="s">
        <v>33</v>
      </c>
      <c r="X1255" s="17" t="s">
        <v>34</v>
      </c>
      <c r="Z1255" t="s">
        <v>2739</v>
      </c>
      <c r="AA1255">
        <v>407</v>
      </c>
      <c r="AB1255">
        <v>81</v>
      </c>
    </row>
    <row r="1256" spans="1:28" x14ac:dyDescent="0.25">
      <c r="A1256" t="s">
        <v>2742</v>
      </c>
      <c r="B1256" t="s">
        <v>2743</v>
      </c>
      <c r="C1256" s="17">
        <v>43725</v>
      </c>
      <c r="D1256" s="7">
        <v>430000</v>
      </c>
      <c r="E1256" t="s">
        <v>29</v>
      </c>
      <c r="F1256" t="s">
        <v>30</v>
      </c>
      <c r="G1256" s="7">
        <v>430000</v>
      </c>
      <c r="H1256" s="7">
        <v>211710</v>
      </c>
      <c r="I1256" s="12">
        <f>H1256/G1256*100</f>
        <v>49.234883720930235</v>
      </c>
      <c r="J1256" s="12">
        <f t="shared" si="19"/>
        <v>0.54491229655398143</v>
      </c>
      <c r="K1256" s="7">
        <v>423425</v>
      </c>
      <c r="L1256" s="7">
        <v>89071</v>
      </c>
      <c r="M1256" s="7">
        <f>G1256-L1256</f>
        <v>340929</v>
      </c>
      <c r="N1256" s="7">
        <v>402836.15625</v>
      </c>
      <c r="O1256" s="22">
        <f>M1256/N1256</f>
        <v>0.8463217482107529</v>
      </c>
      <c r="P1256" s="27">
        <v>2087</v>
      </c>
      <c r="Q1256" s="32">
        <f>M1256/P1256</f>
        <v>163.35840919980834</v>
      </c>
      <c r="R1256" s="37" t="s">
        <v>2738</v>
      </c>
      <c r="S1256" s="42">
        <f>ABS(O2406-O1256)*100</f>
        <v>48.806538867858848</v>
      </c>
      <c r="T1256" t="s">
        <v>43</v>
      </c>
      <c r="V1256" s="7">
        <v>85000</v>
      </c>
      <c r="W1256" t="s">
        <v>33</v>
      </c>
      <c r="X1256" s="17" t="s">
        <v>34</v>
      </c>
      <c r="Z1256" t="s">
        <v>2739</v>
      </c>
      <c r="AA1256">
        <v>407</v>
      </c>
      <c r="AB1256">
        <v>82</v>
      </c>
    </row>
    <row r="1257" spans="1:28" x14ac:dyDescent="0.25">
      <c r="A1257" t="s">
        <v>2744</v>
      </c>
      <c r="B1257" t="s">
        <v>2745</v>
      </c>
      <c r="C1257" s="17">
        <v>43656</v>
      </c>
      <c r="D1257" s="7">
        <v>401000</v>
      </c>
      <c r="E1257" t="s">
        <v>29</v>
      </c>
      <c r="F1257" t="s">
        <v>30</v>
      </c>
      <c r="G1257" s="7">
        <v>401000</v>
      </c>
      <c r="H1257" s="7">
        <v>200700</v>
      </c>
      <c r="I1257" s="12">
        <f>H1257/G1257*100</f>
        <v>50.04987531172069</v>
      </c>
      <c r="J1257" s="12">
        <f t="shared" si="19"/>
        <v>0.27007929423647425</v>
      </c>
      <c r="K1257" s="7">
        <v>401403</v>
      </c>
      <c r="L1257" s="7">
        <v>89071</v>
      </c>
      <c r="M1257" s="7">
        <f>G1257-L1257</f>
        <v>311929</v>
      </c>
      <c r="N1257" s="7">
        <v>376303.625</v>
      </c>
      <c r="O1257" s="22">
        <f>M1257/N1257</f>
        <v>0.82892903303814836</v>
      </c>
      <c r="P1257" s="27">
        <v>2343</v>
      </c>
      <c r="Q1257" s="32">
        <f>M1257/P1257</f>
        <v>133.13230900554845</v>
      </c>
      <c r="R1257" s="37" t="s">
        <v>2738</v>
      </c>
      <c r="S1257" s="42">
        <f>ABS(O2406-O1257)*100</f>
        <v>50.545810385119303</v>
      </c>
      <c r="T1257" t="s">
        <v>32</v>
      </c>
      <c r="V1257" s="7">
        <v>85000</v>
      </c>
      <c r="W1257" t="s">
        <v>33</v>
      </c>
      <c r="X1257" s="17" t="s">
        <v>34</v>
      </c>
      <c r="Z1257" t="s">
        <v>2739</v>
      </c>
      <c r="AA1257">
        <v>407</v>
      </c>
      <c r="AB1257">
        <v>82</v>
      </c>
    </row>
    <row r="1258" spans="1:28" x14ac:dyDescent="0.25">
      <c r="A1258" t="s">
        <v>2746</v>
      </c>
      <c r="B1258" t="s">
        <v>2747</v>
      </c>
      <c r="C1258" s="17">
        <v>43677</v>
      </c>
      <c r="D1258" s="7">
        <v>380000</v>
      </c>
      <c r="E1258" t="s">
        <v>29</v>
      </c>
      <c r="F1258" t="s">
        <v>30</v>
      </c>
      <c r="G1258" s="7">
        <v>380000</v>
      </c>
      <c r="H1258" s="7">
        <v>223470</v>
      </c>
      <c r="I1258" s="12">
        <f>H1258/G1258*100</f>
        <v>58.807894736842101</v>
      </c>
      <c r="J1258" s="12">
        <f t="shared" si="19"/>
        <v>9.0280987193578852</v>
      </c>
      <c r="K1258" s="7">
        <v>446934</v>
      </c>
      <c r="L1258" s="7">
        <v>89071</v>
      </c>
      <c r="M1258" s="7">
        <f>G1258-L1258</f>
        <v>290929</v>
      </c>
      <c r="N1258" s="7">
        <v>431160.25</v>
      </c>
      <c r="O1258" s="22">
        <f>M1258/N1258</f>
        <v>0.67475839899434142</v>
      </c>
      <c r="P1258" s="27">
        <v>2087</v>
      </c>
      <c r="Q1258" s="32">
        <f>M1258/P1258</f>
        <v>139.40057498802108</v>
      </c>
      <c r="R1258" s="37" t="s">
        <v>2738</v>
      </c>
      <c r="S1258" s="42">
        <f>ABS(O2406-O1258)*100</f>
        <v>65.962873789499994</v>
      </c>
      <c r="T1258" t="s">
        <v>43</v>
      </c>
      <c r="V1258" s="7">
        <v>85000</v>
      </c>
      <c r="W1258" t="s">
        <v>33</v>
      </c>
      <c r="X1258" s="17" t="s">
        <v>34</v>
      </c>
      <c r="Z1258" t="s">
        <v>2739</v>
      </c>
      <c r="AA1258">
        <v>407</v>
      </c>
      <c r="AB1258">
        <v>82</v>
      </c>
    </row>
    <row r="1259" spans="1:28" x14ac:dyDescent="0.25">
      <c r="A1259" t="s">
        <v>2748</v>
      </c>
      <c r="B1259" t="s">
        <v>2749</v>
      </c>
      <c r="C1259" s="17">
        <v>43795</v>
      </c>
      <c r="D1259" s="7">
        <v>360000</v>
      </c>
      <c r="E1259" t="s">
        <v>29</v>
      </c>
      <c r="F1259" t="s">
        <v>30</v>
      </c>
      <c r="G1259" s="7">
        <v>360000</v>
      </c>
      <c r="H1259" s="7">
        <v>186380</v>
      </c>
      <c r="I1259" s="12">
        <f>H1259/G1259*100</f>
        <v>51.772222222222219</v>
      </c>
      <c r="J1259" s="12">
        <f t="shared" si="19"/>
        <v>1.9924262047380026</v>
      </c>
      <c r="K1259" s="7">
        <v>372750</v>
      </c>
      <c r="L1259" s="7">
        <v>79715</v>
      </c>
      <c r="M1259" s="7">
        <f>G1259-L1259</f>
        <v>280285</v>
      </c>
      <c r="N1259" s="7">
        <v>353054.21875</v>
      </c>
      <c r="O1259" s="22">
        <f>M1259/N1259</f>
        <v>0.79388656221800213</v>
      </c>
      <c r="P1259" s="27">
        <v>2087</v>
      </c>
      <c r="Q1259" s="32">
        <f>M1259/P1259</f>
        <v>134.30043124101581</v>
      </c>
      <c r="R1259" s="37" t="s">
        <v>2738</v>
      </c>
      <c r="S1259" s="42">
        <f>ABS(O2406-O1259)*100</f>
        <v>54.050057467133925</v>
      </c>
      <c r="T1259" t="s">
        <v>43</v>
      </c>
      <c r="V1259" s="7">
        <v>75000</v>
      </c>
      <c r="W1259" t="s">
        <v>33</v>
      </c>
      <c r="X1259" s="17" t="s">
        <v>34</v>
      </c>
      <c r="Z1259" t="s">
        <v>2739</v>
      </c>
      <c r="AA1259">
        <v>407</v>
      </c>
      <c r="AB1259">
        <v>83</v>
      </c>
    </row>
    <row r="1260" spans="1:28" x14ac:dyDescent="0.25">
      <c r="A1260" t="s">
        <v>2750</v>
      </c>
      <c r="B1260" t="s">
        <v>2751</v>
      </c>
      <c r="C1260" s="17">
        <v>43587</v>
      </c>
      <c r="D1260" s="7">
        <v>400100</v>
      </c>
      <c r="E1260" t="s">
        <v>29</v>
      </c>
      <c r="F1260" t="s">
        <v>30</v>
      </c>
      <c r="G1260" s="7">
        <v>400100</v>
      </c>
      <c r="H1260" s="7">
        <v>198710</v>
      </c>
      <c r="I1260" s="12">
        <f>H1260/G1260*100</f>
        <v>49.665083729067732</v>
      </c>
      <c r="J1260" s="12">
        <f t="shared" si="19"/>
        <v>0.1147122884164844</v>
      </c>
      <c r="K1260" s="7">
        <v>397412</v>
      </c>
      <c r="L1260" s="7">
        <v>89715</v>
      </c>
      <c r="M1260" s="7">
        <f>G1260-L1260</f>
        <v>310385</v>
      </c>
      <c r="N1260" s="7">
        <v>370719.28125</v>
      </c>
      <c r="O1260" s="22">
        <f>M1260/N1260</f>
        <v>0.83725076007224808</v>
      </c>
      <c r="P1260" s="27">
        <v>2343</v>
      </c>
      <c r="Q1260" s="32">
        <f>M1260/P1260</f>
        <v>132.47332479726845</v>
      </c>
      <c r="R1260" s="37" t="s">
        <v>2738</v>
      </c>
      <c r="S1260" s="42">
        <f>ABS(O2406-O1260)*100</f>
        <v>49.713637681709329</v>
      </c>
      <c r="T1260" t="s">
        <v>32</v>
      </c>
      <c r="V1260" s="7">
        <v>85000</v>
      </c>
      <c r="W1260" t="s">
        <v>33</v>
      </c>
      <c r="X1260" s="17" t="s">
        <v>34</v>
      </c>
      <c r="Z1260" t="s">
        <v>2739</v>
      </c>
      <c r="AA1260">
        <v>407</v>
      </c>
      <c r="AB1260">
        <v>83</v>
      </c>
    </row>
    <row r="1261" spans="1:28" x14ac:dyDescent="0.25">
      <c r="A1261" t="s">
        <v>2752</v>
      </c>
      <c r="B1261" t="s">
        <v>2753</v>
      </c>
      <c r="C1261" s="17">
        <v>43574</v>
      </c>
      <c r="D1261" s="7">
        <v>408000</v>
      </c>
      <c r="E1261" t="s">
        <v>29</v>
      </c>
      <c r="F1261" t="s">
        <v>30</v>
      </c>
      <c r="G1261" s="7">
        <v>408000</v>
      </c>
      <c r="H1261" s="7">
        <v>197010</v>
      </c>
      <c r="I1261" s="12">
        <f>H1261/G1261*100</f>
        <v>48.286764705882348</v>
      </c>
      <c r="J1261" s="12">
        <f t="shared" si="19"/>
        <v>1.4930313116018681</v>
      </c>
      <c r="K1261" s="7">
        <v>394017</v>
      </c>
      <c r="L1261" s="7">
        <v>89142</v>
      </c>
      <c r="M1261" s="7">
        <f>G1261-L1261</f>
        <v>318858</v>
      </c>
      <c r="N1261" s="7">
        <v>367319.28125</v>
      </c>
      <c r="O1261" s="22">
        <f>M1261/N1261</f>
        <v>0.86806769008943774</v>
      </c>
      <c r="P1261" s="27">
        <v>2343</v>
      </c>
      <c r="Q1261" s="32">
        <f>M1261/P1261</f>
        <v>136.08962868117797</v>
      </c>
      <c r="R1261" s="37" t="s">
        <v>2738</v>
      </c>
      <c r="S1261" s="42">
        <f>ABS(O2406-O1261)*100</f>
        <v>46.631944679990369</v>
      </c>
      <c r="T1261" t="s">
        <v>32</v>
      </c>
      <c r="V1261" s="7">
        <v>85000</v>
      </c>
      <c r="W1261" t="s">
        <v>33</v>
      </c>
      <c r="X1261" s="17" t="s">
        <v>34</v>
      </c>
      <c r="Z1261" t="s">
        <v>2739</v>
      </c>
      <c r="AA1261">
        <v>407</v>
      </c>
      <c r="AB1261">
        <v>83</v>
      </c>
    </row>
    <row r="1262" spans="1:28" x14ac:dyDescent="0.25">
      <c r="A1262" t="s">
        <v>2754</v>
      </c>
      <c r="B1262" t="s">
        <v>2755</v>
      </c>
      <c r="C1262" s="17">
        <v>44088</v>
      </c>
      <c r="D1262" s="7">
        <v>399000</v>
      </c>
      <c r="E1262" t="s">
        <v>29</v>
      </c>
      <c r="F1262" t="s">
        <v>30</v>
      </c>
      <c r="G1262" s="7">
        <v>399000</v>
      </c>
      <c r="H1262" s="7">
        <v>187540</v>
      </c>
      <c r="I1262" s="12">
        <f>H1262/G1262*100</f>
        <v>47.002506265664159</v>
      </c>
      <c r="J1262" s="12">
        <f t="shared" si="19"/>
        <v>2.7772897518200566</v>
      </c>
      <c r="K1262" s="7">
        <v>375078</v>
      </c>
      <c r="L1262" s="7">
        <v>79142</v>
      </c>
      <c r="M1262" s="7">
        <f>G1262-L1262</f>
        <v>319858</v>
      </c>
      <c r="N1262" s="7">
        <v>356549.40625</v>
      </c>
      <c r="O1262" s="22">
        <f>M1262/N1262</f>
        <v>0.89709306590662707</v>
      </c>
      <c r="P1262" s="27">
        <v>2087</v>
      </c>
      <c r="Q1262" s="32">
        <f>M1262/P1262</f>
        <v>153.26209870627696</v>
      </c>
      <c r="R1262" s="37" t="s">
        <v>2738</v>
      </c>
      <c r="S1262" s="42">
        <f>ABS(O2406-O1262)*100</f>
        <v>43.72940709827143</v>
      </c>
      <c r="T1262" t="s">
        <v>43</v>
      </c>
      <c r="V1262" s="7">
        <v>75000</v>
      </c>
      <c r="W1262" t="s">
        <v>33</v>
      </c>
      <c r="X1262" s="17" t="s">
        <v>34</v>
      </c>
      <c r="Z1262" t="s">
        <v>2739</v>
      </c>
      <c r="AA1262">
        <v>407</v>
      </c>
      <c r="AB1262">
        <v>83</v>
      </c>
    </row>
    <row r="1263" spans="1:28" x14ac:dyDescent="0.25">
      <c r="A1263" t="s">
        <v>2756</v>
      </c>
      <c r="B1263" t="s">
        <v>2757</v>
      </c>
      <c r="C1263" s="17">
        <v>43672</v>
      </c>
      <c r="D1263" s="7">
        <v>389900</v>
      </c>
      <c r="E1263" t="s">
        <v>29</v>
      </c>
      <c r="F1263" t="s">
        <v>30</v>
      </c>
      <c r="G1263" s="7">
        <v>389900</v>
      </c>
      <c r="H1263" s="7">
        <v>195510</v>
      </c>
      <c r="I1263" s="12">
        <f>H1263/G1263*100</f>
        <v>50.143626570915622</v>
      </c>
      <c r="J1263" s="12">
        <f t="shared" si="19"/>
        <v>0.36383055343140569</v>
      </c>
      <c r="K1263" s="7">
        <v>391010</v>
      </c>
      <c r="L1263" s="7">
        <v>79488</v>
      </c>
      <c r="M1263" s="7">
        <f>G1263-L1263</f>
        <v>310412</v>
      </c>
      <c r="N1263" s="7">
        <v>375327.71875</v>
      </c>
      <c r="O1263" s="22">
        <f>M1263/N1263</f>
        <v>0.82704256704994561</v>
      </c>
      <c r="P1263" s="27">
        <v>2343</v>
      </c>
      <c r="Q1263" s="32">
        <f>M1263/P1263</f>
        <v>132.4848484848485</v>
      </c>
      <c r="R1263" s="37" t="s">
        <v>2738</v>
      </c>
      <c r="S1263" s="42">
        <f>ABS(O2406-O1263)*100</f>
        <v>50.73445698393958</v>
      </c>
      <c r="T1263" t="s">
        <v>32</v>
      </c>
      <c r="V1263" s="7">
        <v>75000</v>
      </c>
      <c r="W1263" t="s">
        <v>33</v>
      </c>
      <c r="X1263" s="17" t="s">
        <v>34</v>
      </c>
      <c r="Z1263" t="s">
        <v>2739</v>
      </c>
      <c r="AA1263">
        <v>407</v>
      </c>
      <c r="AB1263">
        <v>83</v>
      </c>
    </row>
    <row r="1264" spans="1:28" x14ac:dyDescent="0.25">
      <c r="A1264" t="s">
        <v>2758</v>
      </c>
      <c r="B1264" t="s">
        <v>2759</v>
      </c>
      <c r="C1264" s="17">
        <v>43951</v>
      </c>
      <c r="D1264" s="7">
        <v>391000</v>
      </c>
      <c r="E1264" t="s">
        <v>29</v>
      </c>
      <c r="F1264" t="s">
        <v>30</v>
      </c>
      <c r="G1264" s="7">
        <v>391000</v>
      </c>
      <c r="H1264" s="7">
        <v>193820</v>
      </c>
      <c r="I1264" s="12">
        <f>H1264/G1264*100</f>
        <v>49.570332480818415</v>
      </c>
      <c r="J1264" s="12">
        <f t="shared" si="19"/>
        <v>0.20946353666580109</v>
      </c>
      <c r="K1264" s="7">
        <v>387645</v>
      </c>
      <c r="L1264" s="7">
        <v>79538</v>
      </c>
      <c r="M1264" s="7">
        <f>G1264-L1264</f>
        <v>311462</v>
      </c>
      <c r="N1264" s="7">
        <v>371213.25</v>
      </c>
      <c r="O1264" s="22">
        <f>M1264/N1264</f>
        <v>0.83903793843565655</v>
      </c>
      <c r="P1264" s="27">
        <v>2343</v>
      </c>
      <c r="Q1264" s="32">
        <f>M1264/P1264</f>
        <v>132.93299189073838</v>
      </c>
      <c r="R1264" s="37" t="s">
        <v>2738</v>
      </c>
      <c r="S1264" s="42">
        <f>ABS(O2406-O1264)*100</f>
        <v>49.534919845368485</v>
      </c>
      <c r="T1264" t="s">
        <v>32</v>
      </c>
      <c r="V1264" s="7">
        <v>75000</v>
      </c>
      <c r="W1264" t="s">
        <v>33</v>
      </c>
      <c r="X1264" s="17" t="s">
        <v>34</v>
      </c>
      <c r="Z1264" t="s">
        <v>2739</v>
      </c>
      <c r="AA1264">
        <v>407</v>
      </c>
      <c r="AB1264">
        <v>83</v>
      </c>
    </row>
    <row r="1265" spans="1:28" x14ac:dyDescent="0.25">
      <c r="A1265" t="s">
        <v>2760</v>
      </c>
      <c r="B1265" t="s">
        <v>2761</v>
      </c>
      <c r="C1265" s="17">
        <v>44217</v>
      </c>
      <c r="D1265" s="7">
        <v>390000</v>
      </c>
      <c r="E1265" t="s">
        <v>29</v>
      </c>
      <c r="F1265" t="s">
        <v>30</v>
      </c>
      <c r="G1265" s="7">
        <v>390000</v>
      </c>
      <c r="H1265" s="7">
        <v>193700</v>
      </c>
      <c r="I1265" s="12">
        <f>H1265/G1265*100</f>
        <v>49.666666666666664</v>
      </c>
      <c r="J1265" s="12">
        <f t="shared" si="19"/>
        <v>0.11312935081755171</v>
      </c>
      <c r="K1265" s="7">
        <v>387407</v>
      </c>
      <c r="L1265" s="7">
        <v>79538</v>
      </c>
      <c r="M1265" s="7">
        <f>G1265-L1265</f>
        <v>310462</v>
      </c>
      <c r="N1265" s="7">
        <v>370926.5</v>
      </c>
      <c r="O1265" s="22">
        <f>M1265/N1265</f>
        <v>0.83699061673943487</v>
      </c>
      <c r="P1265" s="27">
        <v>2343</v>
      </c>
      <c r="Q1265" s="32">
        <f>M1265/P1265</f>
        <v>132.50618864703372</v>
      </c>
      <c r="R1265" s="37" t="s">
        <v>2738</v>
      </c>
      <c r="S1265" s="42">
        <f>ABS(O2406-O1265)*100</f>
        <v>49.739652014990654</v>
      </c>
      <c r="T1265" t="s">
        <v>32</v>
      </c>
      <c r="V1265" s="7">
        <v>75000</v>
      </c>
      <c r="W1265" t="s">
        <v>33</v>
      </c>
      <c r="X1265" s="17" t="s">
        <v>34</v>
      </c>
      <c r="Z1265" t="s">
        <v>2739</v>
      </c>
      <c r="AA1265">
        <v>407</v>
      </c>
      <c r="AB1265">
        <v>83</v>
      </c>
    </row>
    <row r="1266" spans="1:28" x14ac:dyDescent="0.25">
      <c r="A1266" t="s">
        <v>2762</v>
      </c>
      <c r="B1266" t="s">
        <v>2763</v>
      </c>
      <c r="C1266" s="17">
        <v>43775</v>
      </c>
      <c r="D1266" s="7">
        <v>410000</v>
      </c>
      <c r="E1266" t="s">
        <v>29</v>
      </c>
      <c r="F1266" t="s">
        <v>30</v>
      </c>
      <c r="G1266" s="7">
        <v>410000</v>
      </c>
      <c r="H1266" s="7">
        <v>185610</v>
      </c>
      <c r="I1266" s="12">
        <f>H1266/G1266*100</f>
        <v>45.270731707317076</v>
      </c>
      <c r="J1266" s="12">
        <f t="shared" si="19"/>
        <v>4.5090643101671404</v>
      </c>
      <c r="K1266" s="7">
        <v>371212</v>
      </c>
      <c r="L1266" s="7">
        <v>79142</v>
      </c>
      <c r="M1266" s="7">
        <f>G1266-L1266</f>
        <v>330858</v>
      </c>
      <c r="N1266" s="7">
        <v>351891.5625</v>
      </c>
      <c r="O1266" s="22">
        <f>M1266/N1266</f>
        <v>0.94022714739004287</v>
      </c>
      <c r="P1266" s="27">
        <v>2087</v>
      </c>
      <c r="Q1266" s="32">
        <f>M1266/P1266</f>
        <v>158.53282223287016</v>
      </c>
      <c r="R1266" s="37" t="s">
        <v>2738</v>
      </c>
      <c r="S1266" s="42">
        <f>ABS(O2406-O1266)*100</f>
        <v>39.41599894992985</v>
      </c>
      <c r="T1266" t="s">
        <v>43</v>
      </c>
      <c r="V1266" s="7">
        <v>75000</v>
      </c>
      <c r="W1266" t="s">
        <v>33</v>
      </c>
      <c r="X1266" s="17" t="s">
        <v>34</v>
      </c>
      <c r="Z1266" t="s">
        <v>2739</v>
      </c>
      <c r="AA1266">
        <v>407</v>
      </c>
      <c r="AB1266">
        <v>83</v>
      </c>
    </row>
    <row r="1267" spans="1:28" x14ac:dyDescent="0.25">
      <c r="A1267" t="s">
        <v>2764</v>
      </c>
      <c r="B1267" t="s">
        <v>2765</v>
      </c>
      <c r="C1267" s="17">
        <v>44082</v>
      </c>
      <c r="D1267" s="7">
        <v>415000</v>
      </c>
      <c r="E1267" t="s">
        <v>29</v>
      </c>
      <c r="F1267" t="s">
        <v>30</v>
      </c>
      <c r="G1267" s="7">
        <v>415000</v>
      </c>
      <c r="H1267" s="7">
        <v>215740</v>
      </c>
      <c r="I1267" s="12">
        <f>H1267/G1267*100</f>
        <v>51.985542168674705</v>
      </c>
      <c r="J1267" s="12">
        <f t="shared" si="19"/>
        <v>2.205746151190489</v>
      </c>
      <c r="K1267" s="7">
        <v>431477</v>
      </c>
      <c r="L1267" s="7">
        <v>89241</v>
      </c>
      <c r="M1267" s="7">
        <f>G1267-L1267</f>
        <v>325759</v>
      </c>
      <c r="N1267" s="7">
        <v>412332.53125</v>
      </c>
      <c r="O1267" s="22">
        <f>M1267/N1267</f>
        <v>0.7900395319584671</v>
      </c>
      <c r="P1267" s="27">
        <v>2343</v>
      </c>
      <c r="Q1267" s="32">
        <f>M1267/P1267</f>
        <v>139.03499786598377</v>
      </c>
      <c r="R1267" s="37" t="s">
        <v>2738</v>
      </c>
      <c r="S1267" s="42">
        <f>ABS(O2406-O1267)*100</f>
        <v>54.434760493087431</v>
      </c>
      <c r="T1267" t="s">
        <v>32</v>
      </c>
      <c r="V1267" s="7">
        <v>85000</v>
      </c>
      <c r="W1267" t="s">
        <v>33</v>
      </c>
      <c r="X1267" s="17" t="s">
        <v>34</v>
      </c>
      <c r="Z1267" t="s">
        <v>2739</v>
      </c>
      <c r="AA1267">
        <v>407</v>
      </c>
      <c r="AB1267">
        <v>83</v>
      </c>
    </row>
    <row r="1268" spans="1:28" x14ac:dyDescent="0.25">
      <c r="A1268" t="s">
        <v>2766</v>
      </c>
      <c r="B1268" t="s">
        <v>2767</v>
      </c>
      <c r="C1268" s="17">
        <v>44027</v>
      </c>
      <c r="D1268" s="7">
        <v>345000</v>
      </c>
      <c r="E1268" t="s">
        <v>29</v>
      </c>
      <c r="F1268" t="s">
        <v>30</v>
      </c>
      <c r="G1268" s="7">
        <v>345000</v>
      </c>
      <c r="H1268" s="7">
        <v>202560</v>
      </c>
      <c r="I1268" s="12">
        <f>H1268/G1268*100</f>
        <v>58.713043478260872</v>
      </c>
      <c r="J1268" s="12">
        <f t="shared" si="19"/>
        <v>8.9332474607766557</v>
      </c>
      <c r="K1268" s="7">
        <v>405128</v>
      </c>
      <c r="L1268" s="7">
        <v>58100</v>
      </c>
      <c r="M1268" s="7">
        <f>G1268-L1268</f>
        <v>286900</v>
      </c>
      <c r="N1268" s="7">
        <v>206564.28125</v>
      </c>
      <c r="O1268" s="22">
        <f>M1268/N1268</f>
        <v>1.388913892875659</v>
      </c>
      <c r="P1268" s="27">
        <v>2356</v>
      </c>
      <c r="Q1268" s="32">
        <f>M1268/P1268</f>
        <v>121.7741935483871</v>
      </c>
      <c r="R1268" s="37" t="s">
        <v>2768</v>
      </c>
      <c r="S1268" s="42">
        <f>ABS(O2406-O1268)*100</f>
        <v>5.4526755986317621</v>
      </c>
      <c r="T1268" t="s">
        <v>32</v>
      </c>
      <c r="V1268" s="7">
        <v>52325</v>
      </c>
      <c r="W1268" t="s">
        <v>33</v>
      </c>
      <c r="X1268" s="17" t="s">
        <v>34</v>
      </c>
      <c r="Z1268" t="s">
        <v>2769</v>
      </c>
      <c r="AA1268">
        <v>401</v>
      </c>
      <c r="AB1268">
        <v>55</v>
      </c>
    </row>
    <row r="1269" spans="1:28" x14ac:dyDescent="0.25">
      <c r="A1269" t="s">
        <v>2770</v>
      </c>
      <c r="B1269" t="s">
        <v>2771</v>
      </c>
      <c r="C1269" s="17">
        <v>44139</v>
      </c>
      <c r="D1269" s="7">
        <v>355000</v>
      </c>
      <c r="E1269" t="s">
        <v>29</v>
      </c>
      <c r="F1269" t="s">
        <v>30</v>
      </c>
      <c r="G1269" s="7">
        <v>355000</v>
      </c>
      <c r="H1269" s="7">
        <v>182400</v>
      </c>
      <c r="I1269" s="12">
        <f>H1269/G1269*100</f>
        <v>51.380281690140848</v>
      </c>
      <c r="J1269" s="12">
        <f t="shared" si="19"/>
        <v>1.6004856726566317</v>
      </c>
      <c r="K1269" s="7">
        <v>364798</v>
      </c>
      <c r="L1269" s="7">
        <v>57216</v>
      </c>
      <c r="M1269" s="7">
        <f>G1269-L1269</f>
        <v>297784</v>
      </c>
      <c r="N1269" s="7">
        <v>229538.8125</v>
      </c>
      <c r="O1269" s="22">
        <f>M1269/N1269</f>
        <v>1.2973143703093786</v>
      </c>
      <c r="P1269" s="27">
        <v>2620</v>
      </c>
      <c r="Q1269" s="32">
        <f>M1269/P1269</f>
        <v>113.65801526717557</v>
      </c>
      <c r="R1269" s="37" t="s">
        <v>2772</v>
      </c>
      <c r="S1269" s="42">
        <f>ABS(O2406-O1269)*100</f>
        <v>3.7072766579962835</v>
      </c>
      <c r="T1269" t="s">
        <v>79</v>
      </c>
      <c r="V1269" s="7">
        <v>52325</v>
      </c>
      <c r="W1269" t="s">
        <v>33</v>
      </c>
      <c r="X1269" s="17" t="s">
        <v>34</v>
      </c>
      <c r="Z1269" t="s">
        <v>2769</v>
      </c>
      <c r="AA1269">
        <v>401</v>
      </c>
      <c r="AB1269">
        <v>64</v>
      </c>
    </row>
    <row r="1270" spans="1:28" x14ac:dyDescent="0.25">
      <c r="A1270" t="s">
        <v>2773</v>
      </c>
      <c r="B1270" t="s">
        <v>2774</v>
      </c>
      <c r="C1270" s="17">
        <v>43609</v>
      </c>
      <c r="D1270" s="7">
        <v>278000</v>
      </c>
      <c r="E1270" t="s">
        <v>29</v>
      </c>
      <c r="F1270" t="s">
        <v>30</v>
      </c>
      <c r="G1270" s="7">
        <v>278000</v>
      </c>
      <c r="H1270" s="7">
        <v>141230</v>
      </c>
      <c r="I1270" s="12">
        <f>H1270/G1270*100</f>
        <v>50.802158273381295</v>
      </c>
      <c r="J1270" s="12">
        <f t="shared" si="19"/>
        <v>1.0223622558970789</v>
      </c>
      <c r="K1270" s="7">
        <v>282464</v>
      </c>
      <c r="L1270" s="7">
        <v>67342</v>
      </c>
      <c r="M1270" s="7">
        <f>G1270-L1270</f>
        <v>210658</v>
      </c>
      <c r="N1270" s="7">
        <v>160538.8125</v>
      </c>
      <c r="O1270" s="22">
        <f>M1270/N1270</f>
        <v>1.3121935855854172</v>
      </c>
      <c r="P1270" s="27">
        <v>1594</v>
      </c>
      <c r="Q1270" s="32">
        <f>M1270/P1270</f>
        <v>132.1568381430364</v>
      </c>
      <c r="R1270" s="37" t="s">
        <v>2772</v>
      </c>
      <c r="S1270" s="42">
        <f>ABS(O2406-O1270)*100</f>
        <v>2.2193551303924197</v>
      </c>
      <c r="T1270" t="s">
        <v>32</v>
      </c>
      <c r="V1270" s="7">
        <v>52325</v>
      </c>
      <c r="W1270" t="s">
        <v>33</v>
      </c>
      <c r="X1270" s="17" t="s">
        <v>34</v>
      </c>
      <c r="Z1270" t="s">
        <v>2769</v>
      </c>
      <c r="AA1270">
        <v>401</v>
      </c>
      <c r="AB1270">
        <v>58</v>
      </c>
    </row>
    <row r="1271" spans="1:28" x14ac:dyDescent="0.25">
      <c r="A1271" t="s">
        <v>2775</v>
      </c>
      <c r="B1271" t="s">
        <v>2776</v>
      </c>
      <c r="C1271" s="17">
        <v>43636</v>
      </c>
      <c r="D1271" s="7">
        <v>323900</v>
      </c>
      <c r="E1271" t="s">
        <v>29</v>
      </c>
      <c r="F1271" t="s">
        <v>30</v>
      </c>
      <c r="G1271" s="7">
        <v>323900</v>
      </c>
      <c r="H1271" s="7">
        <v>144230</v>
      </c>
      <c r="I1271" s="12">
        <f>H1271/G1271*100</f>
        <v>44.529175671503552</v>
      </c>
      <c r="J1271" s="12">
        <f t="shared" si="19"/>
        <v>5.2506203459806642</v>
      </c>
      <c r="K1271" s="7">
        <v>288453</v>
      </c>
      <c r="L1271" s="7">
        <v>58884</v>
      </c>
      <c r="M1271" s="7">
        <f>G1271-L1271</f>
        <v>265016</v>
      </c>
      <c r="N1271" s="7">
        <v>136648.21875</v>
      </c>
      <c r="O1271" s="22">
        <f>M1271/N1271</f>
        <v>1.9394032532897543</v>
      </c>
      <c r="P1271" s="27">
        <v>1728</v>
      </c>
      <c r="Q1271" s="32">
        <f>M1271/P1271</f>
        <v>153.36574074074073</v>
      </c>
      <c r="R1271" s="37" t="s">
        <v>2768</v>
      </c>
      <c r="S1271" s="42">
        <f>ABS(O2406-O1271)*100</f>
        <v>60.50161164004129</v>
      </c>
      <c r="T1271" t="s">
        <v>43</v>
      </c>
      <c r="V1271" s="7">
        <v>52325</v>
      </c>
      <c r="W1271" t="s">
        <v>33</v>
      </c>
      <c r="X1271" s="17" t="s">
        <v>34</v>
      </c>
      <c r="Z1271" t="s">
        <v>2769</v>
      </c>
      <c r="AA1271">
        <v>401</v>
      </c>
      <c r="AB1271">
        <v>52</v>
      </c>
    </row>
    <row r="1272" spans="1:28" x14ac:dyDescent="0.25">
      <c r="A1272" t="s">
        <v>2777</v>
      </c>
      <c r="B1272" t="s">
        <v>2778</v>
      </c>
      <c r="C1272" s="17">
        <v>43693</v>
      </c>
      <c r="D1272" s="7">
        <v>240000</v>
      </c>
      <c r="E1272" t="s">
        <v>29</v>
      </c>
      <c r="F1272" t="s">
        <v>30</v>
      </c>
      <c r="G1272" s="7">
        <v>240000</v>
      </c>
      <c r="H1272" s="7">
        <v>155330</v>
      </c>
      <c r="I1272" s="12">
        <f>H1272/G1272*100</f>
        <v>64.720833333333331</v>
      </c>
      <c r="J1272" s="12">
        <f t="shared" si="19"/>
        <v>14.941037315849115</v>
      </c>
      <c r="K1272" s="7">
        <v>310664</v>
      </c>
      <c r="L1272" s="7">
        <v>57281</v>
      </c>
      <c r="M1272" s="7">
        <f>G1272-L1272</f>
        <v>182719</v>
      </c>
      <c r="N1272" s="7">
        <v>150823.21875</v>
      </c>
      <c r="O1272" s="22">
        <f>M1272/N1272</f>
        <v>1.2114779243829128</v>
      </c>
      <c r="P1272" s="27">
        <v>1652</v>
      </c>
      <c r="Q1272" s="32">
        <f>M1272/P1272</f>
        <v>110.60472154963681</v>
      </c>
      <c r="R1272" s="37" t="s">
        <v>2768</v>
      </c>
      <c r="S1272" s="42">
        <f>ABS(O2406-O1272)*100</f>
        <v>12.29092125064286</v>
      </c>
      <c r="T1272" t="s">
        <v>43</v>
      </c>
      <c r="V1272" s="7">
        <v>52325</v>
      </c>
      <c r="W1272" t="s">
        <v>33</v>
      </c>
      <c r="X1272" s="17" t="s">
        <v>34</v>
      </c>
      <c r="Z1272" t="s">
        <v>2769</v>
      </c>
      <c r="AA1272">
        <v>401</v>
      </c>
      <c r="AB1272">
        <v>49</v>
      </c>
    </row>
    <row r="1273" spans="1:28" x14ac:dyDescent="0.25">
      <c r="A1273" t="s">
        <v>2779</v>
      </c>
      <c r="B1273" t="s">
        <v>2780</v>
      </c>
      <c r="C1273" s="17">
        <v>43704</v>
      </c>
      <c r="D1273" s="7">
        <v>280000</v>
      </c>
      <c r="E1273" t="s">
        <v>29</v>
      </c>
      <c r="F1273" t="s">
        <v>30</v>
      </c>
      <c r="G1273" s="7">
        <v>280000</v>
      </c>
      <c r="H1273" s="7">
        <v>141030</v>
      </c>
      <c r="I1273" s="12">
        <f>H1273/G1273*100</f>
        <v>50.36785714285714</v>
      </c>
      <c r="J1273" s="12">
        <f t="shared" si="19"/>
        <v>0.58806112537292421</v>
      </c>
      <c r="K1273" s="7">
        <v>282058</v>
      </c>
      <c r="L1273" s="7">
        <v>60911</v>
      </c>
      <c r="M1273" s="7">
        <f>G1273-L1273</f>
        <v>219089</v>
      </c>
      <c r="N1273" s="7">
        <v>131635.125</v>
      </c>
      <c r="O1273" s="22">
        <f>M1273/N1273</f>
        <v>1.6643657990221075</v>
      </c>
      <c r="P1273" s="27">
        <v>1777</v>
      </c>
      <c r="Q1273" s="32">
        <f>M1273/P1273</f>
        <v>123.29150253235791</v>
      </c>
      <c r="R1273" s="37" t="s">
        <v>2768</v>
      </c>
      <c r="S1273" s="42">
        <f>ABS(O2406-O1273)*100</f>
        <v>32.997866213276609</v>
      </c>
      <c r="T1273" t="s">
        <v>32</v>
      </c>
      <c r="V1273" s="7">
        <v>52325</v>
      </c>
      <c r="W1273" t="s">
        <v>33</v>
      </c>
      <c r="X1273" s="17" t="s">
        <v>34</v>
      </c>
      <c r="Z1273" t="s">
        <v>2769</v>
      </c>
      <c r="AA1273">
        <v>401</v>
      </c>
      <c r="AB1273">
        <v>55</v>
      </c>
    </row>
    <row r="1274" spans="1:28" x14ac:dyDescent="0.25">
      <c r="A1274" t="s">
        <v>2781</v>
      </c>
      <c r="B1274" t="s">
        <v>2782</v>
      </c>
      <c r="C1274" s="17">
        <v>43734</v>
      </c>
      <c r="D1274" s="7">
        <v>324888</v>
      </c>
      <c r="E1274" t="s">
        <v>29</v>
      </c>
      <c r="F1274" t="s">
        <v>30</v>
      </c>
      <c r="G1274" s="7">
        <v>324888</v>
      </c>
      <c r="H1274" s="7">
        <v>158440</v>
      </c>
      <c r="I1274" s="12">
        <f>H1274/G1274*100</f>
        <v>48.767575287483687</v>
      </c>
      <c r="J1274" s="12">
        <f t="shared" si="19"/>
        <v>1.0122207300005286</v>
      </c>
      <c r="K1274" s="7">
        <v>316873</v>
      </c>
      <c r="L1274" s="7">
        <v>67242</v>
      </c>
      <c r="M1274" s="7">
        <f>G1274-L1274</f>
        <v>257646</v>
      </c>
      <c r="N1274" s="7">
        <v>148589.875</v>
      </c>
      <c r="O1274" s="22">
        <f>M1274/N1274</f>
        <v>1.7339404855142384</v>
      </c>
      <c r="P1274" s="27">
        <v>1802</v>
      </c>
      <c r="Q1274" s="32">
        <f>M1274/P1274</f>
        <v>142.9778024417314</v>
      </c>
      <c r="R1274" s="37" t="s">
        <v>2768</v>
      </c>
      <c r="S1274" s="42">
        <f>ABS(O2406-O1274)*100</f>
        <v>39.9553348624897</v>
      </c>
      <c r="T1274" t="s">
        <v>43</v>
      </c>
      <c r="V1274" s="7">
        <v>52325</v>
      </c>
      <c r="W1274" t="s">
        <v>33</v>
      </c>
      <c r="X1274" s="17" t="s">
        <v>34</v>
      </c>
      <c r="Z1274" t="s">
        <v>2769</v>
      </c>
      <c r="AA1274">
        <v>401</v>
      </c>
      <c r="AB1274">
        <v>55</v>
      </c>
    </row>
    <row r="1275" spans="1:28" x14ac:dyDescent="0.25">
      <c r="A1275" t="s">
        <v>2783</v>
      </c>
      <c r="B1275" t="s">
        <v>2784</v>
      </c>
      <c r="C1275" s="17">
        <v>43859</v>
      </c>
      <c r="D1275" s="7">
        <v>248500</v>
      </c>
      <c r="E1275" t="s">
        <v>29</v>
      </c>
      <c r="F1275" t="s">
        <v>2785</v>
      </c>
      <c r="G1275" s="7">
        <v>248500</v>
      </c>
      <c r="H1275" s="7">
        <v>126390</v>
      </c>
      <c r="I1275" s="12">
        <f>H1275/G1275*100</f>
        <v>50.861167002012074</v>
      </c>
      <c r="J1275" s="12">
        <f t="shared" si="19"/>
        <v>1.0813709845278581</v>
      </c>
      <c r="K1275" s="7">
        <v>252778</v>
      </c>
      <c r="L1275" s="7">
        <v>59780</v>
      </c>
      <c r="M1275" s="7">
        <f>G1275-L1275</f>
        <v>188720</v>
      </c>
      <c r="N1275" s="7">
        <v>114879.765625</v>
      </c>
      <c r="O1275" s="22">
        <f>M1275/N1275</f>
        <v>1.6427610116827307</v>
      </c>
      <c r="P1275" s="27">
        <v>1507</v>
      </c>
      <c r="Q1275" s="32">
        <f>M1275/P1275</f>
        <v>125.22893165228932</v>
      </c>
      <c r="R1275" s="37" t="s">
        <v>2768</v>
      </c>
      <c r="S1275" s="42">
        <f>ABS(O2406-O1275)*100</f>
        <v>30.837387479338929</v>
      </c>
      <c r="T1275" t="s">
        <v>43</v>
      </c>
      <c r="V1275" s="7">
        <v>52325</v>
      </c>
      <c r="W1275" t="s">
        <v>33</v>
      </c>
      <c r="X1275" s="17" t="s">
        <v>34</v>
      </c>
      <c r="Z1275" t="s">
        <v>2769</v>
      </c>
      <c r="AA1275">
        <v>401</v>
      </c>
      <c r="AB1275">
        <v>47</v>
      </c>
    </row>
    <row r="1276" spans="1:28" x14ac:dyDescent="0.25">
      <c r="A1276" t="s">
        <v>2786</v>
      </c>
      <c r="B1276" t="s">
        <v>2787</v>
      </c>
      <c r="C1276" s="17">
        <v>43868</v>
      </c>
      <c r="D1276" s="7">
        <v>547000</v>
      </c>
      <c r="E1276" t="s">
        <v>29</v>
      </c>
      <c r="F1276" t="s">
        <v>30</v>
      </c>
      <c r="G1276" s="7">
        <v>547000</v>
      </c>
      <c r="H1276" s="7">
        <v>301180</v>
      </c>
      <c r="I1276" s="12">
        <f>H1276/G1276*100</f>
        <v>55.060329067641675</v>
      </c>
      <c r="J1276" s="12">
        <f t="shared" si="19"/>
        <v>5.2805330501574588</v>
      </c>
      <c r="K1276" s="7">
        <v>602356</v>
      </c>
      <c r="L1276" s="7">
        <v>65097</v>
      </c>
      <c r="M1276" s="7">
        <f>G1276-L1276</f>
        <v>481903</v>
      </c>
      <c r="N1276" s="7">
        <v>537259</v>
      </c>
      <c r="O1276" s="22">
        <f>M1276/N1276</f>
        <v>0.89696589540612626</v>
      </c>
      <c r="P1276" s="27">
        <v>3510</v>
      </c>
      <c r="Q1276" s="32">
        <f>M1276/P1276</f>
        <v>137.294301994302</v>
      </c>
      <c r="R1276" s="37" t="s">
        <v>2728</v>
      </c>
      <c r="S1276" s="42">
        <f>ABS(O2406-O1276)*100</f>
        <v>43.742124148321516</v>
      </c>
      <c r="T1276" t="s">
        <v>32</v>
      </c>
      <c r="V1276" s="7">
        <v>58500</v>
      </c>
      <c r="W1276" t="s">
        <v>33</v>
      </c>
      <c r="X1276" s="17" t="s">
        <v>34</v>
      </c>
      <c r="Z1276" t="s">
        <v>2729</v>
      </c>
      <c r="AA1276">
        <v>401</v>
      </c>
      <c r="AB1276">
        <v>77</v>
      </c>
    </row>
    <row r="1277" spans="1:28" x14ac:dyDescent="0.25">
      <c r="A1277" t="s">
        <v>2788</v>
      </c>
      <c r="B1277" t="s">
        <v>2789</v>
      </c>
      <c r="C1277" s="17">
        <v>44187</v>
      </c>
      <c r="D1277" s="7">
        <v>275000</v>
      </c>
      <c r="E1277" t="s">
        <v>29</v>
      </c>
      <c r="F1277" t="s">
        <v>30</v>
      </c>
      <c r="G1277" s="7">
        <v>275000</v>
      </c>
      <c r="H1277" s="7">
        <v>151380</v>
      </c>
      <c r="I1277" s="12">
        <f>H1277/G1277*100</f>
        <v>55.04727272727272</v>
      </c>
      <c r="J1277" s="12">
        <f t="shared" si="19"/>
        <v>5.2674767097885038</v>
      </c>
      <c r="K1277" s="7">
        <v>302756</v>
      </c>
      <c r="L1277" s="7">
        <v>63600</v>
      </c>
      <c r="M1277" s="7">
        <f>G1277-L1277</f>
        <v>211400</v>
      </c>
      <c r="N1277" s="7">
        <v>142354.765625</v>
      </c>
      <c r="O1277" s="22">
        <f>M1277/N1277</f>
        <v>1.4850222897130354</v>
      </c>
      <c r="P1277" s="27">
        <v>1932</v>
      </c>
      <c r="Q1277" s="32">
        <f>M1277/P1277</f>
        <v>109.42028985507247</v>
      </c>
      <c r="R1277" s="37" t="s">
        <v>2768</v>
      </c>
      <c r="S1277" s="42">
        <f>ABS(O2406-O1277)*100</f>
        <v>15.0635152823694</v>
      </c>
      <c r="T1277" t="s">
        <v>43</v>
      </c>
      <c r="V1277" s="7">
        <v>52325</v>
      </c>
      <c r="W1277" t="s">
        <v>33</v>
      </c>
      <c r="X1277" s="17" t="s">
        <v>34</v>
      </c>
      <c r="Z1277" t="s">
        <v>2769</v>
      </c>
      <c r="AA1277">
        <v>401</v>
      </c>
      <c r="AB1277">
        <v>49</v>
      </c>
    </row>
    <row r="1278" spans="1:28" x14ac:dyDescent="0.25">
      <c r="A1278" t="s">
        <v>2790</v>
      </c>
      <c r="B1278" t="s">
        <v>2791</v>
      </c>
      <c r="C1278" s="17">
        <v>43845</v>
      </c>
      <c r="D1278" s="7">
        <v>300000</v>
      </c>
      <c r="E1278" t="s">
        <v>29</v>
      </c>
      <c r="F1278" t="s">
        <v>30</v>
      </c>
      <c r="G1278" s="7">
        <v>300000</v>
      </c>
      <c r="H1278" s="7">
        <v>158660</v>
      </c>
      <c r="I1278" s="12">
        <f>H1278/G1278*100</f>
        <v>52.88666666666667</v>
      </c>
      <c r="J1278" s="12">
        <f t="shared" si="19"/>
        <v>3.1068706491824543</v>
      </c>
      <c r="K1278" s="7">
        <v>317315</v>
      </c>
      <c r="L1278" s="7">
        <v>55368</v>
      </c>
      <c r="M1278" s="7">
        <f>G1278-L1278</f>
        <v>244632</v>
      </c>
      <c r="N1278" s="7">
        <v>155920.828125</v>
      </c>
      <c r="O1278" s="22">
        <f>M1278/N1278</f>
        <v>1.568950107190819</v>
      </c>
      <c r="P1278" s="27">
        <v>1646</v>
      </c>
      <c r="Q1278" s="32">
        <f>M1278/P1278</f>
        <v>148.62211421628189</v>
      </c>
      <c r="R1278" s="37" t="s">
        <v>2768</v>
      </c>
      <c r="S1278" s="42">
        <f>ABS(O2406-O1278)*100</f>
        <v>23.456297030147756</v>
      </c>
      <c r="T1278" t="s">
        <v>43</v>
      </c>
      <c r="V1278" s="7">
        <v>52325</v>
      </c>
      <c r="W1278" t="s">
        <v>33</v>
      </c>
      <c r="X1278" s="17" t="s">
        <v>34</v>
      </c>
      <c r="Z1278" t="s">
        <v>2769</v>
      </c>
      <c r="AA1278">
        <v>401</v>
      </c>
      <c r="AB1278">
        <v>49</v>
      </c>
    </row>
    <row r="1279" spans="1:28" x14ac:dyDescent="0.25">
      <c r="A1279" t="s">
        <v>2792</v>
      </c>
      <c r="B1279" t="s">
        <v>2793</v>
      </c>
      <c r="C1279" s="17">
        <v>43795</v>
      </c>
      <c r="D1279" s="7">
        <v>338000</v>
      </c>
      <c r="E1279" t="s">
        <v>29</v>
      </c>
      <c r="F1279" t="s">
        <v>30</v>
      </c>
      <c r="G1279" s="7">
        <v>338000</v>
      </c>
      <c r="H1279" s="7">
        <v>178090</v>
      </c>
      <c r="I1279" s="12">
        <f>H1279/G1279*100</f>
        <v>52.689349112426029</v>
      </c>
      <c r="J1279" s="12">
        <f t="shared" si="19"/>
        <v>2.9095530949418134</v>
      </c>
      <c r="K1279" s="7">
        <v>356183</v>
      </c>
      <c r="L1279" s="7">
        <v>58698</v>
      </c>
      <c r="M1279" s="7">
        <f>G1279-L1279</f>
        <v>279302</v>
      </c>
      <c r="N1279" s="7">
        <v>222003.734375</v>
      </c>
      <c r="O1279" s="22">
        <f>M1279/N1279</f>
        <v>1.2580959540446919</v>
      </c>
      <c r="P1279" s="27">
        <v>2101</v>
      </c>
      <c r="Q1279" s="32">
        <f>M1279/P1279</f>
        <v>132.93764873869586</v>
      </c>
      <c r="R1279" s="37" t="s">
        <v>2772</v>
      </c>
      <c r="S1279" s="42">
        <f>ABS(O2406-O1279)*100</f>
        <v>7.629118284464953</v>
      </c>
      <c r="T1279" t="s">
        <v>43</v>
      </c>
      <c r="V1279" s="7">
        <v>52325</v>
      </c>
      <c r="W1279" t="s">
        <v>33</v>
      </c>
      <c r="X1279" s="17" t="s">
        <v>34</v>
      </c>
      <c r="Z1279" t="s">
        <v>2769</v>
      </c>
      <c r="AA1279">
        <v>401</v>
      </c>
      <c r="AB1279">
        <v>68</v>
      </c>
    </row>
    <row r="1280" spans="1:28" x14ac:dyDescent="0.25">
      <c r="A1280" t="s">
        <v>2794</v>
      </c>
      <c r="B1280" t="s">
        <v>2795</v>
      </c>
      <c r="C1280" s="17">
        <v>44286</v>
      </c>
      <c r="D1280" s="7">
        <v>348000</v>
      </c>
      <c r="E1280" t="s">
        <v>29</v>
      </c>
      <c r="F1280" t="s">
        <v>30</v>
      </c>
      <c r="G1280" s="7">
        <v>348000</v>
      </c>
      <c r="H1280" s="7">
        <v>163080</v>
      </c>
      <c r="I1280" s="12">
        <f>H1280/G1280*100</f>
        <v>46.862068965517238</v>
      </c>
      <c r="J1280" s="12">
        <f t="shared" si="19"/>
        <v>2.9177270519669776</v>
      </c>
      <c r="K1280" s="7">
        <v>326164</v>
      </c>
      <c r="L1280" s="7">
        <v>56307</v>
      </c>
      <c r="M1280" s="7">
        <f>G1280-L1280</f>
        <v>291693</v>
      </c>
      <c r="N1280" s="7">
        <v>160629.171875</v>
      </c>
      <c r="O1280" s="22">
        <f>M1280/N1280</f>
        <v>1.8159403836495687</v>
      </c>
      <c r="P1280" s="27">
        <v>2178</v>
      </c>
      <c r="Q1280" s="32">
        <f>M1280/P1280</f>
        <v>133.92699724517905</v>
      </c>
      <c r="R1280" s="37" t="s">
        <v>2768</v>
      </c>
      <c r="S1280" s="42">
        <f>ABS(O2406-O1280)*100</f>
        <v>48.15532467602273</v>
      </c>
      <c r="T1280" t="s">
        <v>32</v>
      </c>
      <c r="V1280" s="7">
        <v>52325</v>
      </c>
      <c r="W1280" t="s">
        <v>33</v>
      </c>
      <c r="X1280" s="17" t="s">
        <v>34</v>
      </c>
      <c r="Z1280" t="s">
        <v>2769</v>
      </c>
      <c r="AA1280">
        <v>401</v>
      </c>
      <c r="AB1280">
        <v>55</v>
      </c>
    </row>
    <row r="1281" spans="1:28" x14ac:dyDescent="0.25">
      <c r="A1281" t="s">
        <v>2796</v>
      </c>
      <c r="B1281" t="s">
        <v>2797</v>
      </c>
      <c r="C1281" s="17">
        <v>44020</v>
      </c>
      <c r="D1281" s="7">
        <v>299999</v>
      </c>
      <c r="E1281" t="s">
        <v>29</v>
      </c>
      <c r="F1281" t="s">
        <v>30</v>
      </c>
      <c r="G1281" s="7">
        <v>299999</v>
      </c>
      <c r="H1281" s="7">
        <v>146150</v>
      </c>
      <c r="I1281" s="12">
        <f>H1281/G1281*100</f>
        <v>48.716829056096856</v>
      </c>
      <c r="J1281" s="12">
        <f t="shared" si="19"/>
        <v>1.0629669613873602</v>
      </c>
      <c r="K1281" s="7">
        <v>292297</v>
      </c>
      <c r="L1281" s="7">
        <v>56245</v>
      </c>
      <c r="M1281" s="7">
        <f>G1281-L1281</f>
        <v>243754</v>
      </c>
      <c r="N1281" s="7">
        <v>140507.140625</v>
      </c>
      <c r="O1281" s="22">
        <f>M1281/N1281</f>
        <v>1.7348157461303402</v>
      </c>
      <c r="P1281" s="27">
        <v>1634</v>
      </c>
      <c r="Q1281" s="32">
        <f>M1281/P1281</f>
        <v>149.17625458996329</v>
      </c>
      <c r="R1281" s="37" t="s">
        <v>2768</v>
      </c>
      <c r="S1281" s="42">
        <f>ABS(O2406-O1281)*100</f>
        <v>40.042860924099877</v>
      </c>
      <c r="T1281" t="s">
        <v>43</v>
      </c>
      <c r="V1281" s="7">
        <v>52325</v>
      </c>
      <c r="W1281" t="s">
        <v>33</v>
      </c>
      <c r="X1281" s="17" t="s">
        <v>34</v>
      </c>
      <c r="Z1281" t="s">
        <v>2769</v>
      </c>
      <c r="AA1281">
        <v>401</v>
      </c>
      <c r="AB1281">
        <v>55</v>
      </c>
    </row>
    <row r="1282" spans="1:28" x14ac:dyDescent="0.25">
      <c r="A1282" t="s">
        <v>2798</v>
      </c>
      <c r="B1282" t="s">
        <v>2799</v>
      </c>
      <c r="C1282" s="17">
        <v>44201</v>
      </c>
      <c r="D1282" s="7">
        <v>525000</v>
      </c>
      <c r="E1282" t="s">
        <v>29</v>
      </c>
      <c r="F1282" t="s">
        <v>30</v>
      </c>
      <c r="G1282" s="7">
        <v>525000</v>
      </c>
      <c r="H1282" s="7">
        <v>201800</v>
      </c>
      <c r="I1282" s="12">
        <f>H1282/G1282*100</f>
        <v>38.438095238095237</v>
      </c>
      <c r="J1282" s="12">
        <f t="shared" si="19"/>
        <v>11.341700779388979</v>
      </c>
      <c r="K1282" s="7">
        <v>403597</v>
      </c>
      <c r="L1282" s="7">
        <v>72827</v>
      </c>
      <c r="M1282" s="7">
        <f>G1282-L1282</f>
        <v>452173</v>
      </c>
      <c r="N1282" s="7">
        <v>196886.90625</v>
      </c>
      <c r="O1282" s="22">
        <f>M1282/N1282</f>
        <v>2.2966128556352388</v>
      </c>
      <c r="P1282" s="27">
        <v>2816</v>
      </c>
      <c r="Q1282" s="32">
        <f>M1282/P1282</f>
        <v>160.57279829545453</v>
      </c>
      <c r="R1282" s="37" t="s">
        <v>2768</v>
      </c>
      <c r="S1282" s="42">
        <f>ABS(O2406-O1282)*100</f>
        <v>96.222571874589732</v>
      </c>
      <c r="T1282" t="s">
        <v>147</v>
      </c>
      <c r="V1282" s="7">
        <v>52325</v>
      </c>
      <c r="W1282" t="s">
        <v>33</v>
      </c>
      <c r="X1282" s="17" t="s">
        <v>34</v>
      </c>
      <c r="Z1282" t="s">
        <v>2769</v>
      </c>
      <c r="AA1282">
        <v>401</v>
      </c>
      <c r="AB1282">
        <v>55</v>
      </c>
    </row>
    <row r="1283" spans="1:28" x14ac:dyDescent="0.25">
      <c r="A1283" t="s">
        <v>2800</v>
      </c>
      <c r="B1283" t="s">
        <v>2801</v>
      </c>
      <c r="C1283" s="17">
        <v>43647</v>
      </c>
      <c r="D1283" s="7">
        <v>300000</v>
      </c>
      <c r="E1283" t="s">
        <v>29</v>
      </c>
      <c r="F1283" t="s">
        <v>30</v>
      </c>
      <c r="G1283" s="7">
        <v>300000</v>
      </c>
      <c r="H1283" s="7">
        <v>155180</v>
      </c>
      <c r="I1283" s="12">
        <f>H1283/G1283*100</f>
        <v>51.726666666666667</v>
      </c>
      <c r="J1283" s="12">
        <f t="shared" ref="J1283:J1346" si="20">+ABS(I1283-$I$2411)</f>
        <v>1.9468706491824506</v>
      </c>
      <c r="K1283" s="7">
        <v>310366</v>
      </c>
      <c r="L1283" s="7">
        <v>77277</v>
      </c>
      <c r="M1283" s="7">
        <f>G1283-L1283</f>
        <v>222723</v>
      </c>
      <c r="N1283" s="7">
        <v>187975</v>
      </c>
      <c r="O1283" s="22">
        <f>M1283/N1283</f>
        <v>1.1848543689320388</v>
      </c>
      <c r="P1283" s="27">
        <v>2298</v>
      </c>
      <c r="Q1283" s="32">
        <f>M1283/P1283</f>
        <v>96.920365535248038</v>
      </c>
      <c r="R1283" s="37" t="s">
        <v>2802</v>
      </c>
      <c r="S1283" s="42">
        <f>ABS(O2406-O1283)*100</f>
        <v>14.953276795730265</v>
      </c>
      <c r="T1283" t="s">
        <v>32</v>
      </c>
      <c r="V1283" s="7">
        <v>60000</v>
      </c>
      <c r="W1283" t="s">
        <v>33</v>
      </c>
      <c r="X1283" s="17" t="s">
        <v>34</v>
      </c>
      <c r="Z1283" t="s">
        <v>2803</v>
      </c>
      <c r="AA1283">
        <v>401</v>
      </c>
      <c r="AB1283">
        <v>61</v>
      </c>
    </row>
    <row r="1284" spans="1:28" x14ac:dyDescent="0.25">
      <c r="A1284" t="s">
        <v>2804</v>
      </c>
      <c r="B1284" t="s">
        <v>2805</v>
      </c>
      <c r="C1284" s="17">
        <v>44040</v>
      </c>
      <c r="D1284" s="7">
        <v>224900</v>
      </c>
      <c r="E1284" t="s">
        <v>29</v>
      </c>
      <c r="F1284" t="s">
        <v>30</v>
      </c>
      <c r="G1284" s="7">
        <v>224900</v>
      </c>
      <c r="H1284" s="7">
        <v>102400</v>
      </c>
      <c r="I1284" s="12">
        <f>H1284/G1284*100</f>
        <v>45.531347265451309</v>
      </c>
      <c r="J1284" s="12">
        <f t="shared" si="20"/>
        <v>4.2484487520329068</v>
      </c>
      <c r="K1284" s="7">
        <v>204801</v>
      </c>
      <c r="L1284" s="7">
        <v>38036</v>
      </c>
      <c r="M1284" s="7">
        <f>G1284-L1284</f>
        <v>186864</v>
      </c>
      <c r="N1284" s="7">
        <v>88235.453125</v>
      </c>
      <c r="O1284" s="22">
        <f>M1284/N1284</f>
        <v>2.1177881835692109</v>
      </c>
      <c r="P1284" s="27">
        <v>1502</v>
      </c>
      <c r="Q1284" s="32">
        <f>M1284/P1284</f>
        <v>124.41011984021306</v>
      </c>
      <c r="R1284" s="37" t="s">
        <v>2806</v>
      </c>
      <c r="S1284" s="42">
        <f>ABS(O2406-O1284)*100</f>
        <v>78.340104667986949</v>
      </c>
      <c r="T1284" t="s">
        <v>43</v>
      </c>
      <c r="V1284" s="7">
        <v>35000</v>
      </c>
      <c r="W1284" t="s">
        <v>33</v>
      </c>
      <c r="X1284" s="17" t="s">
        <v>34</v>
      </c>
      <c r="Z1284" t="s">
        <v>2807</v>
      </c>
      <c r="AA1284">
        <v>401</v>
      </c>
      <c r="AB1284">
        <v>49</v>
      </c>
    </row>
    <row r="1285" spans="1:28" x14ac:dyDescent="0.25">
      <c r="A1285" t="s">
        <v>2808</v>
      </c>
      <c r="B1285" t="s">
        <v>2809</v>
      </c>
      <c r="C1285" s="17">
        <v>44277</v>
      </c>
      <c r="D1285" s="7">
        <v>230000</v>
      </c>
      <c r="E1285" t="s">
        <v>29</v>
      </c>
      <c r="F1285" t="s">
        <v>30</v>
      </c>
      <c r="G1285" s="7">
        <v>230000</v>
      </c>
      <c r="H1285" s="7">
        <v>100110</v>
      </c>
      <c r="I1285" s="12">
        <f>H1285/G1285*100</f>
        <v>43.526086956521738</v>
      </c>
      <c r="J1285" s="12">
        <f t="shared" si="20"/>
        <v>6.2537090609624784</v>
      </c>
      <c r="K1285" s="7">
        <v>200215</v>
      </c>
      <c r="L1285" s="7">
        <v>36816</v>
      </c>
      <c r="M1285" s="7">
        <f>G1285-L1285</f>
        <v>193184</v>
      </c>
      <c r="N1285" s="7">
        <v>86454.5</v>
      </c>
      <c r="O1285" s="22">
        <f>M1285/N1285</f>
        <v>2.2345164219329243</v>
      </c>
      <c r="P1285" s="27">
        <v>1339</v>
      </c>
      <c r="Q1285" s="32">
        <f>M1285/P1285</f>
        <v>144.27483196415236</v>
      </c>
      <c r="R1285" s="37" t="s">
        <v>2806</v>
      </c>
      <c r="S1285" s="42">
        <f>ABS(O2406-O1285)*100</f>
        <v>90.012928504358285</v>
      </c>
      <c r="T1285" t="s">
        <v>43</v>
      </c>
      <c r="V1285" s="7">
        <v>35000</v>
      </c>
      <c r="W1285" t="s">
        <v>33</v>
      </c>
      <c r="X1285" s="17" t="s">
        <v>34</v>
      </c>
      <c r="Z1285" t="s">
        <v>2807</v>
      </c>
      <c r="AA1285">
        <v>401</v>
      </c>
      <c r="AB1285">
        <v>49</v>
      </c>
    </row>
    <row r="1286" spans="1:28" x14ac:dyDescent="0.25">
      <c r="A1286" t="s">
        <v>2810</v>
      </c>
      <c r="B1286" t="s">
        <v>2811</v>
      </c>
      <c r="C1286" s="17">
        <v>43677</v>
      </c>
      <c r="D1286" s="7">
        <v>225000</v>
      </c>
      <c r="E1286" t="s">
        <v>29</v>
      </c>
      <c r="F1286" t="s">
        <v>30</v>
      </c>
      <c r="G1286" s="7">
        <v>225000</v>
      </c>
      <c r="H1286" s="7">
        <v>109280</v>
      </c>
      <c r="I1286" s="12">
        <f>H1286/G1286*100</f>
        <v>48.568888888888893</v>
      </c>
      <c r="J1286" s="12">
        <f t="shared" si="20"/>
        <v>1.2109071285953235</v>
      </c>
      <c r="K1286" s="7">
        <v>218564</v>
      </c>
      <c r="L1286" s="7">
        <v>36829</v>
      </c>
      <c r="M1286" s="7">
        <f>G1286-L1286</f>
        <v>188171</v>
      </c>
      <c r="N1286" s="7">
        <v>96156.0859375</v>
      </c>
      <c r="O1286" s="22">
        <f>M1286/N1286</f>
        <v>1.9569328156962245</v>
      </c>
      <c r="P1286" s="27">
        <v>1728</v>
      </c>
      <c r="Q1286" s="32">
        <f>M1286/P1286</f>
        <v>108.89525462962963</v>
      </c>
      <c r="R1286" s="37" t="s">
        <v>2806</v>
      </c>
      <c r="S1286" s="42">
        <f>ABS(O2406-O1286)*100</f>
        <v>62.254567880688306</v>
      </c>
      <c r="T1286" t="s">
        <v>43</v>
      </c>
      <c r="V1286" s="7">
        <v>35000</v>
      </c>
      <c r="W1286" t="s">
        <v>33</v>
      </c>
      <c r="X1286" s="17" t="s">
        <v>34</v>
      </c>
      <c r="Z1286" t="s">
        <v>2807</v>
      </c>
      <c r="AA1286">
        <v>401</v>
      </c>
      <c r="AB1286">
        <v>49</v>
      </c>
    </row>
    <row r="1287" spans="1:28" x14ac:dyDescent="0.25">
      <c r="A1287" t="s">
        <v>2812</v>
      </c>
      <c r="B1287" t="s">
        <v>2813</v>
      </c>
      <c r="C1287" s="17">
        <v>44173</v>
      </c>
      <c r="D1287" s="7">
        <v>220000</v>
      </c>
      <c r="E1287" t="s">
        <v>29</v>
      </c>
      <c r="F1287" t="s">
        <v>30</v>
      </c>
      <c r="G1287" s="7">
        <v>220000</v>
      </c>
      <c r="H1287" s="7">
        <v>113500</v>
      </c>
      <c r="I1287" s="12">
        <f>H1287/G1287*100</f>
        <v>51.590909090909086</v>
      </c>
      <c r="J1287" s="12">
        <f t="shared" si="20"/>
        <v>1.8111130734248704</v>
      </c>
      <c r="K1287" s="7">
        <v>226997</v>
      </c>
      <c r="L1287" s="7">
        <v>40273</v>
      </c>
      <c r="M1287" s="7">
        <f>G1287-L1287</f>
        <v>179727</v>
      </c>
      <c r="N1287" s="7">
        <v>98795.765625</v>
      </c>
      <c r="O1287" s="22">
        <f>M1287/N1287</f>
        <v>1.8191771566626795</v>
      </c>
      <c r="P1287" s="27">
        <v>1302</v>
      </c>
      <c r="Q1287" s="32">
        <f>M1287/P1287</f>
        <v>138.03917050691246</v>
      </c>
      <c r="R1287" s="37" t="s">
        <v>2806</v>
      </c>
      <c r="S1287" s="42">
        <f>ABS(O2406-O1287)*100</f>
        <v>48.479001977333816</v>
      </c>
      <c r="T1287" t="s">
        <v>43</v>
      </c>
      <c r="V1287" s="7">
        <v>35000</v>
      </c>
      <c r="W1287" t="s">
        <v>33</v>
      </c>
      <c r="X1287" s="17" t="s">
        <v>34</v>
      </c>
      <c r="Z1287" t="s">
        <v>2807</v>
      </c>
      <c r="AA1287">
        <v>401</v>
      </c>
      <c r="AB1287">
        <v>55</v>
      </c>
    </row>
    <row r="1288" spans="1:28" x14ac:dyDescent="0.25">
      <c r="A1288" t="s">
        <v>2814</v>
      </c>
      <c r="B1288" t="s">
        <v>2815</v>
      </c>
      <c r="C1288" s="17">
        <v>43579</v>
      </c>
      <c r="D1288" s="7">
        <v>185000</v>
      </c>
      <c r="E1288" t="s">
        <v>29</v>
      </c>
      <c r="F1288" t="s">
        <v>30</v>
      </c>
      <c r="G1288" s="7">
        <v>185000</v>
      </c>
      <c r="H1288" s="7">
        <v>101050</v>
      </c>
      <c r="I1288" s="12">
        <f>H1288/G1288*100</f>
        <v>54.621621621621621</v>
      </c>
      <c r="J1288" s="12">
        <f t="shared" si="20"/>
        <v>4.841825604137405</v>
      </c>
      <c r="K1288" s="7">
        <v>202104</v>
      </c>
      <c r="L1288" s="7">
        <v>37774</v>
      </c>
      <c r="M1288" s="7">
        <f>G1288-L1288</f>
        <v>147226</v>
      </c>
      <c r="N1288" s="7">
        <v>86947.09375</v>
      </c>
      <c r="O1288" s="22">
        <f>M1288/N1288</f>
        <v>1.6932825888731904</v>
      </c>
      <c r="P1288" s="27">
        <v>1340</v>
      </c>
      <c r="Q1288" s="32">
        <f>M1288/P1288</f>
        <v>109.87014925373134</v>
      </c>
      <c r="R1288" s="37" t="s">
        <v>2806</v>
      </c>
      <c r="S1288" s="42">
        <f>ABS(O2406-O1288)*100</f>
        <v>35.889545198384894</v>
      </c>
      <c r="T1288" t="s">
        <v>43</v>
      </c>
      <c r="V1288" s="7">
        <v>35000</v>
      </c>
      <c r="W1288" t="s">
        <v>33</v>
      </c>
      <c r="X1288" s="17" t="s">
        <v>34</v>
      </c>
      <c r="Z1288" t="s">
        <v>2807</v>
      </c>
      <c r="AA1288">
        <v>401</v>
      </c>
      <c r="AB1288">
        <v>54</v>
      </c>
    </row>
    <row r="1289" spans="1:28" x14ac:dyDescent="0.25">
      <c r="A1289" t="s">
        <v>2816</v>
      </c>
      <c r="B1289" t="s">
        <v>2817</v>
      </c>
      <c r="C1289" s="17">
        <v>43689</v>
      </c>
      <c r="D1289" s="7">
        <v>230000</v>
      </c>
      <c r="E1289" t="s">
        <v>29</v>
      </c>
      <c r="F1289" t="s">
        <v>30</v>
      </c>
      <c r="G1289" s="7">
        <v>230000</v>
      </c>
      <c r="H1289" s="7">
        <v>107260</v>
      </c>
      <c r="I1289" s="12">
        <f>H1289/G1289*100</f>
        <v>46.634782608695652</v>
      </c>
      <c r="J1289" s="12">
        <f t="shared" si="20"/>
        <v>3.1450134087885644</v>
      </c>
      <c r="K1289" s="7">
        <v>214523</v>
      </c>
      <c r="L1289" s="7">
        <v>42445</v>
      </c>
      <c r="M1289" s="7">
        <f>G1289-L1289</f>
        <v>187555</v>
      </c>
      <c r="N1289" s="7">
        <v>148343.109375</v>
      </c>
      <c r="O1289" s="22">
        <f>M1289/N1289</f>
        <v>1.2643324033735557</v>
      </c>
      <c r="P1289" s="27">
        <v>1304</v>
      </c>
      <c r="Q1289" s="32">
        <f>M1289/P1289</f>
        <v>143.83052147239263</v>
      </c>
      <c r="R1289" s="37" t="s">
        <v>2818</v>
      </c>
      <c r="S1289" s="42">
        <f>ABS(O2406-O1289)*100</f>
        <v>7.0054733515785728</v>
      </c>
      <c r="T1289" t="s">
        <v>32</v>
      </c>
      <c r="V1289" s="7">
        <v>40320</v>
      </c>
      <c r="W1289" t="s">
        <v>33</v>
      </c>
      <c r="X1289" s="17" t="s">
        <v>34</v>
      </c>
      <c r="Z1289" t="s">
        <v>2819</v>
      </c>
      <c r="AA1289">
        <v>407</v>
      </c>
      <c r="AB1289">
        <v>76</v>
      </c>
    </row>
    <row r="1290" spans="1:28" x14ac:dyDescent="0.25">
      <c r="A1290" t="s">
        <v>2820</v>
      </c>
      <c r="B1290" t="s">
        <v>2821</v>
      </c>
      <c r="C1290" s="17">
        <v>43899</v>
      </c>
      <c r="D1290" s="7">
        <v>212000</v>
      </c>
      <c r="E1290" t="s">
        <v>29</v>
      </c>
      <c r="F1290" t="s">
        <v>30</v>
      </c>
      <c r="G1290" s="7">
        <v>212000</v>
      </c>
      <c r="H1290" s="7">
        <v>113090</v>
      </c>
      <c r="I1290" s="12">
        <f>H1290/G1290*100</f>
        <v>53.344339622641513</v>
      </c>
      <c r="J1290" s="12">
        <f t="shared" si="20"/>
        <v>3.5645436051572972</v>
      </c>
      <c r="K1290" s="7">
        <v>226172</v>
      </c>
      <c r="L1290" s="7">
        <v>42445</v>
      </c>
      <c r="M1290" s="7">
        <f>G1290-L1290</f>
        <v>169555</v>
      </c>
      <c r="N1290" s="7">
        <v>158385.34375</v>
      </c>
      <c r="O1290" s="22">
        <f>M1290/N1290</f>
        <v>1.0705220318088933</v>
      </c>
      <c r="P1290" s="27">
        <v>1418</v>
      </c>
      <c r="Q1290" s="32">
        <f>M1290/P1290</f>
        <v>119.57334273624824</v>
      </c>
      <c r="R1290" s="37" t="s">
        <v>2818</v>
      </c>
      <c r="S1290" s="42">
        <f>ABS(O2406-O1290)*100</f>
        <v>26.386510508044815</v>
      </c>
      <c r="T1290" t="s">
        <v>1094</v>
      </c>
      <c r="V1290" s="7">
        <v>40320</v>
      </c>
      <c r="W1290" t="s">
        <v>33</v>
      </c>
      <c r="X1290" s="17" t="s">
        <v>34</v>
      </c>
      <c r="Z1290" t="s">
        <v>2819</v>
      </c>
      <c r="AA1290">
        <v>407</v>
      </c>
      <c r="AB1290">
        <v>76</v>
      </c>
    </row>
    <row r="1291" spans="1:28" x14ac:dyDescent="0.25">
      <c r="A1291" t="s">
        <v>2822</v>
      </c>
      <c r="B1291" t="s">
        <v>2823</v>
      </c>
      <c r="C1291" s="17">
        <v>44244</v>
      </c>
      <c r="D1291" s="7">
        <v>236000</v>
      </c>
      <c r="E1291" t="s">
        <v>29</v>
      </c>
      <c r="F1291" t="s">
        <v>30</v>
      </c>
      <c r="G1291" s="7">
        <v>236000</v>
      </c>
      <c r="H1291" s="7">
        <v>108180</v>
      </c>
      <c r="I1291" s="12">
        <f>H1291/G1291*100</f>
        <v>45.83898305084746</v>
      </c>
      <c r="J1291" s="12">
        <f t="shared" si="20"/>
        <v>3.9408129666367557</v>
      </c>
      <c r="K1291" s="7">
        <v>216357</v>
      </c>
      <c r="L1291" s="7">
        <v>42445</v>
      </c>
      <c r="M1291" s="7">
        <f>G1291-L1291</f>
        <v>193555</v>
      </c>
      <c r="N1291" s="7">
        <v>149924.140625</v>
      </c>
      <c r="O1291" s="22">
        <f>M1291/N1291</f>
        <v>1.2910195729194296</v>
      </c>
      <c r="P1291" s="27">
        <v>1304</v>
      </c>
      <c r="Q1291" s="32">
        <f>M1291/P1291</f>
        <v>148.43174846625766</v>
      </c>
      <c r="R1291" s="37" t="s">
        <v>2818</v>
      </c>
      <c r="S1291" s="42">
        <f>ABS(O2406-O1291)*100</f>
        <v>4.3367563969911815</v>
      </c>
      <c r="T1291" t="s">
        <v>32</v>
      </c>
      <c r="V1291" s="7">
        <v>40320</v>
      </c>
      <c r="W1291" t="s">
        <v>33</v>
      </c>
      <c r="X1291" s="17" t="s">
        <v>34</v>
      </c>
      <c r="Z1291" t="s">
        <v>2819</v>
      </c>
      <c r="AA1291">
        <v>407</v>
      </c>
      <c r="AB1291">
        <v>76</v>
      </c>
    </row>
    <row r="1292" spans="1:28" x14ac:dyDescent="0.25">
      <c r="A1292" t="s">
        <v>2824</v>
      </c>
      <c r="B1292" t="s">
        <v>2825</v>
      </c>
      <c r="C1292" s="17">
        <v>43601</v>
      </c>
      <c r="D1292" s="7">
        <v>205000</v>
      </c>
      <c r="E1292" t="s">
        <v>29</v>
      </c>
      <c r="F1292" t="s">
        <v>30</v>
      </c>
      <c r="G1292" s="7">
        <v>205000</v>
      </c>
      <c r="H1292" s="7">
        <v>109190</v>
      </c>
      <c r="I1292" s="12">
        <f>H1292/G1292*100</f>
        <v>53.263414634146343</v>
      </c>
      <c r="J1292" s="12">
        <f t="shared" si="20"/>
        <v>3.4836186166621275</v>
      </c>
      <c r="K1292" s="7">
        <v>218380</v>
      </c>
      <c r="L1292" s="7">
        <v>42445</v>
      </c>
      <c r="M1292" s="7">
        <f>G1292-L1292</f>
        <v>162555</v>
      </c>
      <c r="N1292" s="7">
        <v>151668.109375</v>
      </c>
      <c r="O1292" s="22">
        <f>M1292/N1292</f>
        <v>1.0717810136215393</v>
      </c>
      <c r="P1292" s="27">
        <v>1333</v>
      </c>
      <c r="Q1292" s="32">
        <f>M1292/P1292</f>
        <v>121.94673668417104</v>
      </c>
      <c r="R1292" s="37" t="s">
        <v>2818</v>
      </c>
      <c r="S1292" s="42">
        <f>ABS(O2406-O1292)*100</f>
        <v>26.260612326780208</v>
      </c>
      <c r="T1292" t="s">
        <v>32</v>
      </c>
      <c r="V1292" s="7">
        <v>40320</v>
      </c>
      <c r="W1292" t="s">
        <v>33</v>
      </c>
      <c r="X1292" s="17" t="s">
        <v>34</v>
      </c>
      <c r="Z1292" t="s">
        <v>2819</v>
      </c>
      <c r="AA1292">
        <v>407</v>
      </c>
      <c r="AB1292">
        <v>76</v>
      </c>
    </row>
    <row r="1293" spans="1:28" x14ac:dyDescent="0.25">
      <c r="A1293" t="s">
        <v>2826</v>
      </c>
      <c r="B1293" t="s">
        <v>2827</v>
      </c>
      <c r="C1293" s="17">
        <v>43839</v>
      </c>
      <c r="D1293" s="7">
        <v>205000</v>
      </c>
      <c r="E1293" t="s">
        <v>29</v>
      </c>
      <c r="F1293" t="s">
        <v>30</v>
      </c>
      <c r="G1293" s="7">
        <v>205000</v>
      </c>
      <c r="H1293" s="7">
        <v>114620</v>
      </c>
      <c r="I1293" s="12">
        <f>H1293/G1293*100</f>
        <v>55.912195121951228</v>
      </c>
      <c r="J1293" s="12">
        <f t="shared" si="20"/>
        <v>6.1323991044670123</v>
      </c>
      <c r="K1293" s="7">
        <v>229240</v>
      </c>
      <c r="L1293" s="7">
        <v>42445</v>
      </c>
      <c r="M1293" s="7">
        <f>G1293-L1293</f>
        <v>162555</v>
      </c>
      <c r="N1293" s="7">
        <v>161030.171875</v>
      </c>
      <c r="O1293" s="22">
        <f>M1293/N1293</f>
        <v>1.0094692075854186</v>
      </c>
      <c r="P1293" s="27">
        <v>1418</v>
      </c>
      <c r="Q1293" s="32">
        <f>M1293/P1293</f>
        <v>114.63681241184767</v>
      </c>
      <c r="R1293" s="37" t="s">
        <v>2818</v>
      </c>
      <c r="S1293" s="42">
        <f>ABS(O2406-O1293)*100</f>
        <v>32.491792930392279</v>
      </c>
      <c r="T1293" t="s">
        <v>1094</v>
      </c>
      <c r="V1293" s="7">
        <v>40320</v>
      </c>
      <c r="W1293" t="s">
        <v>33</v>
      </c>
      <c r="X1293" s="17" t="s">
        <v>34</v>
      </c>
      <c r="Z1293" t="s">
        <v>2819</v>
      </c>
      <c r="AA1293">
        <v>407</v>
      </c>
      <c r="AB1293">
        <v>76</v>
      </c>
    </row>
    <row r="1294" spans="1:28" x14ac:dyDescent="0.25">
      <c r="A1294" t="s">
        <v>2828</v>
      </c>
      <c r="B1294" t="s">
        <v>2829</v>
      </c>
      <c r="C1294" s="17">
        <v>44224</v>
      </c>
      <c r="D1294" s="7">
        <v>250000</v>
      </c>
      <c r="E1294" t="s">
        <v>29</v>
      </c>
      <c r="F1294" t="s">
        <v>30</v>
      </c>
      <c r="G1294" s="7">
        <v>250000</v>
      </c>
      <c r="H1294" s="7">
        <v>113780</v>
      </c>
      <c r="I1294" s="12">
        <f>H1294/G1294*100</f>
        <v>45.512</v>
      </c>
      <c r="J1294" s="12">
        <f t="shared" si="20"/>
        <v>4.2677960174842156</v>
      </c>
      <c r="K1294" s="7">
        <v>227569</v>
      </c>
      <c r="L1294" s="7">
        <v>42445</v>
      </c>
      <c r="M1294" s="7">
        <f>G1294-L1294</f>
        <v>207555</v>
      </c>
      <c r="N1294" s="7">
        <v>159589.65625</v>
      </c>
      <c r="O1294" s="22">
        <f>M1294/N1294</f>
        <v>1.3005542143336748</v>
      </c>
      <c r="P1294" s="27">
        <v>1447</v>
      </c>
      <c r="Q1294" s="32">
        <f>M1294/P1294</f>
        <v>143.43814789219073</v>
      </c>
      <c r="R1294" s="37" t="s">
        <v>2818</v>
      </c>
      <c r="S1294" s="42">
        <f>ABS(O2406-O1294)*100</f>
        <v>3.3832922555666611</v>
      </c>
      <c r="T1294" t="s">
        <v>32</v>
      </c>
      <c r="V1294" s="7">
        <v>40320</v>
      </c>
      <c r="W1294" t="s">
        <v>33</v>
      </c>
      <c r="X1294" s="17" t="s">
        <v>34</v>
      </c>
      <c r="Z1294" t="s">
        <v>2819</v>
      </c>
      <c r="AA1294">
        <v>407</v>
      </c>
      <c r="AB1294">
        <v>76</v>
      </c>
    </row>
    <row r="1295" spans="1:28" x14ac:dyDescent="0.25">
      <c r="A1295" t="s">
        <v>2830</v>
      </c>
      <c r="B1295" t="s">
        <v>2831</v>
      </c>
      <c r="C1295" s="17">
        <v>43846</v>
      </c>
      <c r="D1295" s="7">
        <v>216000</v>
      </c>
      <c r="E1295" t="s">
        <v>29</v>
      </c>
      <c r="F1295" t="s">
        <v>30</v>
      </c>
      <c r="G1295" s="7">
        <v>216000</v>
      </c>
      <c r="H1295" s="7">
        <v>114580</v>
      </c>
      <c r="I1295" s="12">
        <f>H1295/G1295*100</f>
        <v>53.046296296296291</v>
      </c>
      <c r="J1295" s="12">
        <f t="shared" si="20"/>
        <v>3.2665002788120745</v>
      </c>
      <c r="K1295" s="7">
        <v>229164</v>
      </c>
      <c r="L1295" s="7">
        <v>42445</v>
      </c>
      <c r="M1295" s="7">
        <f>G1295-L1295</f>
        <v>173555</v>
      </c>
      <c r="N1295" s="7">
        <v>160964.65625</v>
      </c>
      <c r="O1295" s="22">
        <f>M1295/N1295</f>
        <v>1.0782180637869065</v>
      </c>
      <c r="P1295" s="27">
        <v>1418</v>
      </c>
      <c r="Q1295" s="32">
        <f>M1295/P1295</f>
        <v>122.39421720733428</v>
      </c>
      <c r="R1295" s="37" t="s">
        <v>2818</v>
      </c>
      <c r="S1295" s="42">
        <f>ABS(O2406-O1295)*100</f>
        <v>25.616907310243487</v>
      </c>
      <c r="T1295" t="s">
        <v>1094</v>
      </c>
      <c r="V1295" s="7">
        <v>40320</v>
      </c>
      <c r="W1295" t="s">
        <v>33</v>
      </c>
      <c r="X1295" s="17" t="s">
        <v>34</v>
      </c>
      <c r="Z1295" t="s">
        <v>2819</v>
      </c>
      <c r="AA1295">
        <v>407</v>
      </c>
      <c r="AB1295">
        <v>76</v>
      </c>
    </row>
    <row r="1296" spans="1:28" x14ac:dyDescent="0.25">
      <c r="A1296" t="s">
        <v>2832</v>
      </c>
      <c r="B1296" t="s">
        <v>2833</v>
      </c>
      <c r="C1296" s="17">
        <v>43690</v>
      </c>
      <c r="D1296" s="7">
        <v>195000</v>
      </c>
      <c r="E1296" t="s">
        <v>29</v>
      </c>
      <c r="F1296" t="s">
        <v>30</v>
      </c>
      <c r="G1296" s="7">
        <v>195000</v>
      </c>
      <c r="H1296" s="7">
        <v>112010</v>
      </c>
      <c r="I1296" s="12">
        <f>H1296/G1296*100</f>
        <v>57.441025641025647</v>
      </c>
      <c r="J1296" s="12">
        <f t="shared" si="20"/>
        <v>7.6612296235414306</v>
      </c>
      <c r="K1296" s="7">
        <v>224021</v>
      </c>
      <c r="L1296" s="7">
        <v>42445</v>
      </c>
      <c r="M1296" s="7">
        <f>G1296-L1296</f>
        <v>152555</v>
      </c>
      <c r="N1296" s="7">
        <v>156531.03125</v>
      </c>
      <c r="O1296" s="22">
        <f>M1296/N1296</f>
        <v>0.97459908608376977</v>
      </c>
      <c r="P1296" s="27">
        <v>1407</v>
      </c>
      <c r="Q1296" s="32">
        <f>M1296/P1296</f>
        <v>108.42572850035536</v>
      </c>
      <c r="R1296" s="37" t="s">
        <v>2818</v>
      </c>
      <c r="S1296" s="42">
        <f>ABS(O2406-O1296)*100</f>
        <v>35.978805080557166</v>
      </c>
      <c r="T1296" t="s">
        <v>32</v>
      </c>
      <c r="V1296" s="7">
        <v>40320</v>
      </c>
      <c r="W1296" t="s">
        <v>33</v>
      </c>
      <c r="X1296" s="17" t="s">
        <v>34</v>
      </c>
      <c r="Z1296" t="s">
        <v>2819</v>
      </c>
      <c r="AA1296">
        <v>407</v>
      </c>
      <c r="AB1296">
        <v>76</v>
      </c>
    </row>
    <row r="1297" spans="1:28" x14ac:dyDescent="0.25">
      <c r="A1297" t="s">
        <v>2834</v>
      </c>
      <c r="B1297" t="s">
        <v>2835</v>
      </c>
      <c r="C1297" s="17">
        <v>43691</v>
      </c>
      <c r="D1297" s="7">
        <v>225000</v>
      </c>
      <c r="E1297" t="s">
        <v>29</v>
      </c>
      <c r="F1297" t="s">
        <v>30</v>
      </c>
      <c r="G1297" s="7">
        <v>225000</v>
      </c>
      <c r="H1297" s="7">
        <v>117880</v>
      </c>
      <c r="I1297" s="12">
        <f>H1297/G1297*100</f>
        <v>52.391111111111108</v>
      </c>
      <c r="J1297" s="12">
        <f t="shared" si="20"/>
        <v>2.6113150936268923</v>
      </c>
      <c r="K1297" s="7">
        <v>235756</v>
      </c>
      <c r="L1297" s="7">
        <v>42445</v>
      </c>
      <c r="M1297" s="7">
        <f>G1297-L1297</f>
        <v>182555</v>
      </c>
      <c r="N1297" s="7">
        <v>166647.40625</v>
      </c>
      <c r="O1297" s="22">
        <f>M1297/N1297</f>
        <v>1.0954565937026097</v>
      </c>
      <c r="P1297" s="27">
        <v>1472</v>
      </c>
      <c r="Q1297" s="32">
        <f>M1297/P1297</f>
        <v>124.01834239130434</v>
      </c>
      <c r="R1297" s="37" t="s">
        <v>2818</v>
      </c>
      <c r="S1297" s="42">
        <f>ABS(O2406-O1297)*100</f>
        <v>23.893054318673169</v>
      </c>
      <c r="T1297" t="s">
        <v>1094</v>
      </c>
      <c r="V1297" s="7">
        <v>40320</v>
      </c>
      <c r="W1297" t="s">
        <v>33</v>
      </c>
      <c r="X1297" s="17" t="s">
        <v>34</v>
      </c>
      <c r="Z1297" t="s">
        <v>2819</v>
      </c>
      <c r="AA1297">
        <v>407</v>
      </c>
      <c r="AB1297">
        <v>77</v>
      </c>
    </row>
    <row r="1298" spans="1:28" x14ac:dyDescent="0.25">
      <c r="A1298" t="s">
        <v>2836</v>
      </c>
      <c r="B1298" t="s">
        <v>2837</v>
      </c>
      <c r="C1298" s="17">
        <v>44109</v>
      </c>
      <c r="D1298" s="7">
        <v>237500</v>
      </c>
      <c r="E1298" t="s">
        <v>29</v>
      </c>
      <c r="F1298" t="s">
        <v>30</v>
      </c>
      <c r="G1298" s="7">
        <v>237500</v>
      </c>
      <c r="H1298" s="7">
        <v>114450</v>
      </c>
      <c r="I1298" s="12">
        <f>H1298/G1298*100</f>
        <v>48.189473684210526</v>
      </c>
      <c r="J1298" s="12">
        <f t="shared" si="20"/>
        <v>1.59032233327369</v>
      </c>
      <c r="K1298" s="7">
        <v>228909</v>
      </c>
      <c r="L1298" s="7">
        <v>42445</v>
      </c>
      <c r="M1298" s="7">
        <f>G1298-L1298</f>
        <v>195055</v>
      </c>
      <c r="N1298" s="7">
        <v>160744.828125</v>
      </c>
      <c r="O1298" s="22">
        <f>M1298/N1298</f>
        <v>1.2134449504547629</v>
      </c>
      <c r="P1298" s="27">
        <v>1447</v>
      </c>
      <c r="Q1298" s="32">
        <f>M1298/P1298</f>
        <v>134.79958534899794</v>
      </c>
      <c r="R1298" s="37" t="s">
        <v>2818</v>
      </c>
      <c r="S1298" s="42">
        <f>ABS(O2406-O1298)*100</f>
        <v>12.094218643457854</v>
      </c>
      <c r="T1298" t="s">
        <v>32</v>
      </c>
      <c r="V1298" s="7">
        <v>40320</v>
      </c>
      <c r="W1298" t="s">
        <v>33</v>
      </c>
      <c r="X1298" s="17" t="s">
        <v>34</v>
      </c>
      <c r="Z1298" t="s">
        <v>2819</v>
      </c>
      <c r="AA1298">
        <v>407</v>
      </c>
      <c r="AB1298">
        <v>77</v>
      </c>
    </row>
    <row r="1299" spans="1:28" x14ac:dyDescent="0.25">
      <c r="A1299" t="s">
        <v>2838</v>
      </c>
      <c r="B1299" t="s">
        <v>2839</v>
      </c>
      <c r="C1299" s="17">
        <v>44263</v>
      </c>
      <c r="D1299" s="7">
        <v>245000</v>
      </c>
      <c r="E1299" t="s">
        <v>29</v>
      </c>
      <c r="F1299" t="s">
        <v>30</v>
      </c>
      <c r="G1299" s="7">
        <v>245000</v>
      </c>
      <c r="H1299" s="7">
        <v>118550</v>
      </c>
      <c r="I1299" s="12">
        <f>H1299/G1299*100</f>
        <v>48.387755102040813</v>
      </c>
      <c r="J1299" s="12">
        <f t="shared" si="20"/>
        <v>1.3920409154434026</v>
      </c>
      <c r="K1299" s="7">
        <v>237096</v>
      </c>
      <c r="L1299" s="7">
        <v>43785</v>
      </c>
      <c r="M1299" s="7">
        <f>G1299-L1299</f>
        <v>201215</v>
      </c>
      <c r="N1299" s="7">
        <v>166647.40625</v>
      </c>
      <c r="O1299" s="22">
        <f>M1299/N1299</f>
        <v>1.2074295335754739</v>
      </c>
      <c r="P1299" s="27">
        <v>1472</v>
      </c>
      <c r="Q1299" s="32">
        <f>M1299/P1299</f>
        <v>136.69497282608697</v>
      </c>
      <c r="R1299" s="37" t="s">
        <v>2818</v>
      </c>
      <c r="S1299" s="42">
        <f>ABS(O2406-O1299)*100</f>
        <v>12.695760331386751</v>
      </c>
      <c r="T1299" t="s">
        <v>1094</v>
      </c>
      <c r="V1299" s="7">
        <v>40320</v>
      </c>
      <c r="W1299" t="s">
        <v>33</v>
      </c>
      <c r="X1299" s="17" t="s">
        <v>34</v>
      </c>
      <c r="Z1299" t="s">
        <v>2819</v>
      </c>
      <c r="AA1299">
        <v>407</v>
      </c>
      <c r="AB1299">
        <v>77</v>
      </c>
    </row>
    <row r="1300" spans="1:28" x14ac:dyDescent="0.25">
      <c r="A1300" t="s">
        <v>2840</v>
      </c>
      <c r="B1300" t="s">
        <v>2841</v>
      </c>
      <c r="C1300" s="17">
        <v>43636</v>
      </c>
      <c r="D1300" s="7">
        <v>227000</v>
      </c>
      <c r="E1300" t="s">
        <v>29</v>
      </c>
      <c r="F1300" t="s">
        <v>30</v>
      </c>
      <c r="G1300" s="7">
        <v>227000</v>
      </c>
      <c r="H1300" s="7">
        <v>115810</v>
      </c>
      <c r="I1300" s="12">
        <f>H1300/G1300*100</f>
        <v>51.017621145374449</v>
      </c>
      <c r="J1300" s="12">
        <f t="shared" si="20"/>
        <v>1.2378251278902326</v>
      </c>
      <c r="K1300" s="7">
        <v>231622</v>
      </c>
      <c r="L1300" s="7">
        <v>42445</v>
      </c>
      <c r="M1300" s="7">
        <f>G1300-L1300</f>
        <v>184555</v>
      </c>
      <c r="N1300" s="7">
        <v>163083.625</v>
      </c>
      <c r="O1300" s="22">
        <f>M1300/N1300</f>
        <v>1.131658681244055</v>
      </c>
      <c r="P1300" s="27">
        <v>1418</v>
      </c>
      <c r="Q1300" s="32">
        <f>M1300/P1300</f>
        <v>130.15162200282089</v>
      </c>
      <c r="R1300" s="37" t="s">
        <v>2818</v>
      </c>
      <c r="S1300" s="42">
        <f>ABS(O2406-O1300)*100</f>
        <v>20.272845564528641</v>
      </c>
      <c r="T1300" t="s">
        <v>1094</v>
      </c>
      <c r="V1300" s="7">
        <v>40320</v>
      </c>
      <c r="W1300" t="s">
        <v>33</v>
      </c>
      <c r="X1300" s="17" t="s">
        <v>34</v>
      </c>
      <c r="Z1300" t="s">
        <v>2819</v>
      </c>
      <c r="AA1300">
        <v>407</v>
      </c>
      <c r="AB1300">
        <v>77</v>
      </c>
    </row>
    <row r="1301" spans="1:28" x14ac:dyDescent="0.25">
      <c r="A1301" t="s">
        <v>2842</v>
      </c>
      <c r="B1301" t="s">
        <v>2843</v>
      </c>
      <c r="C1301" s="17">
        <v>44260</v>
      </c>
      <c r="D1301" s="7">
        <v>243000</v>
      </c>
      <c r="E1301" t="s">
        <v>29</v>
      </c>
      <c r="F1301" t="s">
        <v>30</v>
      </c>
      <c r="G1301" s="7">
        <v>243000</v>
      </c>
      <c r="H1301" s="7">
        <v>114950</v>
      </c>
      <c r="I1301" s="12">
        <f>H1301/G1301*100</f>
        <v>47.304526748971192</v>
      </c>
      <c r="J1301" s="12">
        <f t="shared" si="20"/>
        <v>2.4752692685130242</v>
      </c>
      <c r="K1301" s="7">
        <v>229901</v>
      </c>
      <c r="L1301" s="7">
        <v>42445</v>
      </c>
      <c r="M1301" s="7">
        <f>G1301-L1301</f>
        <v>200555</v>
      </c>
      <c r="N1301" s="7">
        <v>161600</v>
      </c>
      <c r="O1301" s="22">
        <f>M1301/N1301</f>
        <v>1.2410581683168316</v>
      </c>
      <c r="P1301" s="27">
        <v>1447</v>
      </c>
      <c r="Q1301" s="32">
        <f>M1301/P1301</f>
        <v>138.60055286800275</v>
      </c>
      <c r="R1301" s="37" t="s">
        <v>2818</v>
      </c>
      <c r="S1301" s="42">
        <f>ABS(O2406-O1301)*100</f>
        <v>9.3328968572509829</v>
      </c>
      <c r="T1301" t="s">
        <v>32</v>
      </c>
      <c r="V1301" s="7">
        <v>40320</v>
      </c>
      <c r="W1301" t="s">
        <v>33</v>
      </c>
      <c r="X1301" s="17" t="s">
        <v>34</v>
      </c>
      <c r="Z1301" t="s">
        <v>2819</v>
      </c>
      <c r="AA1301">
        <v>407</v>
      </c>
      <c r="AB1301">
        <v>77</v>
      </c>
    </row>
    <row r="1302" spans="1:28" x14ac:dyDescent="0.25">
      <c r="A1302" t="s">
        <v>2844</v>
      </c>
      <c r="B1302" t="s">
        <v>2845</v>
      </c>
      <c r="C1302" s="17">
        <v>44103</v>
      </c>
      <c r="D1302" s="7">
        <v>240000</v>
      </c>
      <c r="E1302" t="s">
        <v>29</v>
      </c>
      <c r="F1302" t="s">
        <v>30</v>
      </c>
      <c r="G1302" s="7">
        <v>240000</v>
      </c>
      <c r="H1302" s="7">
        <v>113250</v>
      </c>
      <c r="I1302" s="12">
        <f>H1302/G1302*100</f>
        <v>47.1875</v>
      </c>
      <c r="J1302" s="12">
        <f t="shared" si="20"/>
        <v>2.592296017484216</v>
      </c>
      <c r="K1302" s="7">
        <v>226501</v>
      </c>
      <c r="L1302" s="7">
        <v>42445</v>
      </c>
      <c r="M1302" s="7">
        <f>G1302-L1302</f>
        <v>197555</v>
      </c>
      <c r="N1302" s="7">
        <v>158668.96875</v>
      </c>
      <c r="O1302" s="22">
        <f>M1302/N1302</f>
        <v>1.2450764730895121</v>
      </c>
      <c r="P1302" s="27">
        <v>1447</v>
      </c>
      <c r="Q1302" s="32">
        <f>M1302/P1302</f>
        <v>136.52729785763648</v>
      </c>
      <c r="R1302" s="37" t="s">
        <v>2818</v>
      </c>
      <c r="S1302" s="42">
        <f>ABS(O2406-O1302)*100</f>
        <v>8.9310663799829335</v>
      </c>
      <c r="T1302" t="s">
        <v>32</v>
      </c>
      <c r="V1302" s="7">
        <v>40320</v>
      </c>
      <c r="W1302" t="s">
        <v>33</v>
      </c>
      <c r="X1302" s="17" t="s">
        <v>34</v>
      </c>
      <c r="Z1302" t="s">
        <v>2819</v>
      </c>
      <c r="AA1302">
        <v>407</v>
      </c>
      <c r="AB1302">
        <v>77</v>
      </c>
    </row>
    <row r="1303" spans="1:28" x14ac:dyDescent="0.25">
      <c r="A1303" t="s">
        <v>2846</v>
      </c>
      <c r="B1303" t="s">
        <v>2847</v>
      </c>
      <c r="C1303" s="17">
        <v>43816</v>
      </c>
      <c r="D1303" s="7">
        <v>225000</v>
      </c>
      <c r="E1303" t="s">
        <v>29</v>
      </c>
      <c r="F1303" t="s">
        <v>30</v>
      </c>
      <c r="G1303" s="7">
        <v>225000</v>
      </c>
      <c r="H1303" s="7">
        <v>107570</v>
      </c>
      <c r="I1303" s="12">
        <f>H1303/G1303*100</f>
        <v>47.808888888888887</v>
      </c>
      <c r="J1303" s="12">
        <f t="shared" si="20"/>
        <v>1.9709071285953286</v>
      </c>
      <c r="K1303" s="7">
        <v>215141</v>
      </c>
      <c r="L1303" s="7">
        <v>42445</v>
      </c>
      <c r="M1303" s="7">
        <f>G1303-L1303</f>
        <v>182555</v>
      </c>
      <c r="N1303" s="7">
        <v>148875.859375</v>
      </c>
      <c r="O1303" s="22">
        <f>M1303/N1303</f>
        <v>1.2262229804508895</v>
      </c>
      <c r="P1303" s="27">
        <v>1304</v>
      </c>
      <c r="Q1303" s="32">
        <f>M1303/P1303</f>
        <v>139.99616564417178</v>
      </c>
      <c r="R1303" s="37" t="s">
        <v>2818</v>
      </c>
      <c r="S1303" s="42">
        <f>ABS(O2406-O1303)*100</f>
        <v>10.81641564384519</v>
      </c>
      <c r="T1303" t="s">
        <v>32</v>
      </c>
      <c r="V1303" s="7">
        <v>40320</v>
      </c>
      <c r="W1303" t="s">
        <v>33</v>
      </c>
      <c r="X1303" s="17" t="s">
        <v>34</v>
      </c>
      <c r="Z1303" t="s">
        <v>2819</v>
      </c>
      <c r="AA1303">
        <v>407</v>
      </c>
      <c r="AB1303">
        <v>77</v>
      </c>
    </row>
    <row r="1304" spans="1:28" x14ac:dyDescent="0.25">
      <c r="A1304" t="s">
        <v>2848</v>
      </c>
      <c r="B1304" t="s">
        <v>2849</v>
      </c>
      <c r="C1304" s="17">
        <v>44154</v>
      </c>
      <c r="D1304" s="7">
        <v>233000</v>
      </c>
      <c r="E1304" t="s">
        <v>29</v>
      </c>
      <c r="F1304" t="s">
        <v>30</v>
      </c>
      <c r="G1304" s="7">
        <v>233000</v>
      </c>
      <c r="H1304" s="7">
        <v>111140</v>
      </c>
      <c r="I1304" s="12">
        <f>H1304/G1304*100</f>
        <v>47.699570815450642</v>
      </c>
      <c r="J1304" s="12">
        <f t="shared" si="20"/>
        <v>2.0802252020335743</v>
      </c>
      <c r="K1304" s="7">
        <v>222283</v>
      </c>
      <c r="L1304" s="7">
        <v>42445</v>
      </c>
      <c r="M1304" s="7">
        <f>G1304-L1304</f>
        <v>190555</v>
      </c>
      <c r="N1304" s="7">
        <v>155032.765625</v>
      </c>
      <c r="O1304" s="22">
        <f>M1304/N1304</f>
        <v>1.2291272701728273</v>
      </c>
      <c r="P1304" s="27">
        <v>1447</v>
      </c>
      <c r="Q1304" s="32">
        <f>M1304/P1304</f>
        <v>131.68970283344851</v>
      </c>
      <c r="R1304" s="37" t="s">
        <v>2818</v>
      </c>
      <c r="S1304" s="42">
        <f>ABS(O2406-O1304)*100</f>
        <v>10.52598667165141</v>
      </c>
      <c r="T1304" t="s">
        <v>32</v>
      </c>
      <c r="V1304" s="7">
        <v>40320</v>
      </c>
      <c r="W1304" t="s">
        <v>33</v>
      </c>
      <c r="X1304" s="17" t="s">
        <v>34</v>
      </c>
      <c r="Z1304" t="s">
        <v>2819</v>
      </c>
      <c r="AA1304">
        <v>407</v>
      </c>
      <c r="AB1304">
        <v>77</v>
      </c>
    </row>
    <row r="1305" spans="1:28" x14ac:dyDescent="0.25">
      <c r="A1305" t="s">
        <v>2850</v>
      </c>
      <c r="B1305" t="s">
        <v>2851</v>
      </c>
      <c r="C1305" s="17">
        <v>44187</v>
      </c>
      <c r="D1305" s="7">
        <v>229000</v>
      </c>
      <c r="E1305" t="s">
        <v>29</v>
      </c>
      <c r="F1305" t="s">
        <v>30</v>
      </c>
      <c r="G1305" s="7">
        <v>229000</v>
      </c>
      <c r="H1305" s="7">
        <v>107870</v>
      </c>
      <c r="I1305" s="12">
        <f>H1305/G1305*100</f>
        <v>47.104803493449779</v>
      </c>
      <c r="J1305" s="12">
        <f t="shared" si="20"/>
        <v>2.6749925240344368</v>
      </c>
      <c r="K1305" s="7">
        <v>215737</v>
      </c>
      <c r="L1305" s="7">
        <v>43041</v>
      </c>
      <c r="M1305" s="7">
        <f>G1305-L1305</f>
        <v>185959</v>
      </c>
      <c r="N1305" s="7">
        <v>148875.859375</v>
      </c>
      <c r="O1305" s="22">
        <f>M1305/N1305</f>
        <v>1.249087667944822</v>
      </c>
      <c r="P1305" s="27">
        <v>1304</v>
      </c>
      <c r="Q1305" s="32">
        <f>M1305/P1305</f>
        <v>142.60659509202455</v>
      </c>
      <c r="R1305" s="37" t="s">
        <v>2818</v>
      </c>
      <c r="S1305" s="42">
        <f>ABS(O2406-O1305)*100</f>
        <v>8.5299468944519461</v>
      </c>
      <c r="T1305" t="s">
        <v>32</v>
      </c>
      <c r="V1305" s="7">
        <v>40320</v>
      </c>
      <c r="W1305" t="s">
        <v>33</v>
      </c>
      <c r="X1305" s="17" t="s">
        <v>34</v>
      </c>
      <c r="Z1305" t="s">
        <v>2819</v>
      </c>
      <c r="AA1305">
        <v>407</v>
      </c>
      <c r="AB1305">
        <v>77</v>
      </c>
    </row>
    <row r="1306" spans="1:28" x14ac:dyDescent="0.25">
      <c r="A1306" t="s">
        <v>2852</v>
      </c>
      <c r="B1306" t="s">
        <v>2853</v>
      </c>
      <c r="C1306" s="17">
        <v>43861</v>
      </c>
      <c r="D1306" s="7">
        <v>217500</v>
      </c>
      <c r="E1306" t="s">
        <v>29</v>
      </c>
      <c r="F1306" t="s">
        <v>30</v>
      </c>
      <c r="G1306" s="7">
        <v>217500</v>
      </c>
      <c r="H1306" s="7">
        <v>115740</v>
      </c>
      <c r="I1306" s="12">
        <f>H1306/G1306*100</f>
        <v>53.213793103448282</v>
      </c>
      <c r="J1306" s="12">
        <f t="shared" si="20"/>
        <v>3.4339970859640658</v>
      </c>
      <c r="K1306" s="7">
        <v>231489</v>
      </c>
      <c r="L1306" s="7">
        <v>43227</v>
      </c>
      <c r="M1306" s="7">
        <f>G1306-L1306</f>
        <v>174273</v>
      </c>
      <c r="N1306" s="7">
        <v>162294.828125</v>
      </c>
      <c r="O1306" s="22">
        <f>M1306/N1306</f>
        <v>1.073805012848434</v>
      </c>
      <c r="P1306" s="27">
        <v>1418</v>
      </c>
      <c r="Q1306" s="32">
        <f>M1306/P1306</f>
        <v>122.90056417489421</v>
      </c>
      <c r="R1306" s="37" t="s">
        <v>2818</v>
      </c>
      <c r="S1306" s="42">
        <f>ABS(O2406-O1306)*100</f>
        <v>26.058212404090742</v>
      </c>
      <c r="T1306" t="s">
        <v>1094</v>
      </c>
      <c r="V1306" s="7">
        <v>40320</v>
      </c>
      <c r="W1306" t="s">
        <v>33</v>
      </c>
      <c r="X1306" s="17" t="s">
        <v>34</v>
      </c>
      <c r="Z1306" t="s">
        <v>2819</v>
      </c>
      <c r="AA1306">
        <v>407</v>
      </c>
      <c r="AB1306">
        <v>77</v>
      </c>
    </row>
    <row r="1307" spans="1:28" x14ac:dyDescent="0.25">
      <c r="A1307" t="s">
        <v>2854</v>
      </c>
      <c r="B1307" t="s">
        <v>2855</v>
      </c>
      <c r="C1307" s="17">
        <v>43763</v>
      </c>
      <c r="D1307" s="7">
        <v>227000</v>
      </c>
      <c r="E1307" t="s">
        <v>29</v>
      </c>
      <c r="F1307" t="s">
        <v>30</v>
      </c>
      <c r="G1307" s="7">
        <v>227000</v>
      </c>
      <c r="H1307" s="7">
        <v>114450</v>
      </c>
      <c r="I1307" s="12">
        <f>H1307/G1307*100</f>
        <v>50.418502202643168</v>
      </c>
      <c r="J1307" s="12">
        <f t="shared" si="20"/>
        <v>0.63870618515895217</v>
      </c>
      <c r="K1307" s="7">
        <v>228909</v>
      </c>
      <c r="L1307" s="7">
        <v>42445</v>
      </c>
      <c r="M1307" s="7">
        <f>G1307-L1307</f>
        <v>184555</v>
      </c>
      <c r="N1307" s="7">
        <v>160744.828125</v>
      </c>
      <c r="O1307" s="22">
        <f>M1307/N1307</f>
        <v>1.1481240308178655</v>
      </c>
      <c r="P1307" s="27">
        <v>1447</v>
      </c>
      <c r="Q1307" s="32">
        <f>M1307/P1307</f>
        <v>127.54319281271596</v>
      </c>
      <c r="R1307" s="37" t="s">
        <v>2818</v>
      </c>
      <c r="S1307" s="42">
        <f>ABS(O2406-O1307)*100</f>
        <v>18.626310607147587</v>
      </c>
      <c r="T1307" t="s">
        <v>32</v>
      </c>
      <c r="V1307" s="7">
        <v>40320</v>
      </c>
      <c r="W1307" t="s">
        <v>33</v>
      </c>
      <c r="X1307" s="17" t="s">
        <v>34</v>
      </c>
      <c r="Z1307" t="s">
        <v>2819</v>
      </c>
      <c r="AA1307">
        <v>407</v>
      </c>
      <c r="AB1307">
        <v>77</v>
      </c>
    </row>
    <row r="1308" spans="1:28" x14ac:dyDescent="0.25">
      <c r="A1308" t="s">
        <v>2856</v>
      </c>
      <c r="B1308" t="s">
        <v>2857</v>
      </c>
      <c r="C1308" s="17">
        <v>43893</v>
      </c>
      <c r="D1308" s="7">
        <v>245000</v>
      </c>
      <c r="E1308" t="s">
        <v>29</v>
      </c>
      <c r="F1308" t="s">
        <v>30</v>
      </c>
      <c r="G1308" s="7">
        <v>245000</v>
      </c>
      <c r="H1308" s="7">
        <v>113850</v>
      </c>
      <c r="I1308" s="12">
        <f>H1308/G1308*100</f>
        <v>46.469387755102041</v>
      </c>
      <c r="J1308" s="12">
        <f t="shared" si="20"/>
        <v>3.3104082623821753</v>
      </c>
      <c r="K1308" s="7">
        <v>227706</v>
      </c>
      <c r="L1308" s="7">
        <v>42445</v>
      </c>
      <c r="M1308" s="7">
        <f>G1308-L1308</f>
        <v>202555</v>
      </c>
      <c r="N1308" s="7">
        <v>159707.765625</v>
      </c>
      <c r="O1308" s="22">
        <f>M1308/N1308</f>
        <v>1.2682852283814863</v>
      </c>
      <c r="P1308" s="27">
        <v>1447</v>
      </c>
      <c r="Q1308" s="32">
        <f>M1308/P1308</f>
        <v>139.98272287491361</v>
      </c>
      <c r="R1308" s="37" t="s">
        <v>2818</v>
      </c>
      <c r="S1308" s="42">
        <f>ABS(O2406-O1308)*100</f>
        <v>6.6101908507855134</v>
      </c>
      <c r="T1308" t="s">
        <v>32</v>
      </c>
      <c r="V1308" s="7">
        <v>40320</v>
      </c>
      <c r="W1308" t="s">
        <v>33</v>
      </c>
      <c r="X1308" s="17" t="s">
        <v>34</v>
      </c>
      <c r="Z1308" t="s">
        <v>2819</v>
      </c>
      <c r="AA1308">
        <v>407</v>
      </c>
      <c r="AB1308">
        <v>77</v>
      </c>
    </row>
    <row r="1309" spans="1:28" x14ac:dyDescent="0.25">
      <c r="A1309" t="s">
        <v>2858</v>
      </c>
      <c r="B1309" t="s">
        <v>2859</v>
      </c>
      <c r="C1309" s="17">
        <v>44253</v>
      </c>
      <c r="D1309" s="7">
        <v>375000</v>
      </c>
      <c r="E1309" t="s">
        <v>29</v>
      </c>
      <c r="F1309" t="s">
        <v>30</v>
      </c>
      <c r="G1309" s="7">
        <v>375000</v>
      </c>
      <c r="H1309" s="7">
        <v>191280</v>
      </c>
      <c r="I1309" s="12">
        <f>H1309/G1309*100</f>
        <v>51.007999999999996</v>
      </c>
      <c r="J1309" s="12">
        <f t="shared" si="20"/>
        <v>1.2282039825157796</v>
      </c>
      <c r="K1309" s="7">
        <v>382551</v>
      </c>
      <c r="L1309" s="7">
        <v>66576</v>
      </c>
      <c r="M1309" s="7">
        <f>G1309-L1309</f>
        <v>308424</v>
      </c>
      <c r="N1309" s="7">
        <v>234055.5625</v>
      </c>
      <c r="O1309" s="22">
        <f>M1309/N1309</f>
        <v>1.3177383895757657</v>
      </c>
      <c r="P1309" s="27">
        <v>2593</v>
      </c>
      <c r="Q1309" s="32">
        <f>M1309/P1309</f>
        <v>118.94485152333205</v>
      </c>
      <c r="R1309" s="37" t="s">
        <v>2860</v>
      </c>
      <c r="S1309" s="42">
        <f>ABS(O2406-O1309)*100</f>
        <v>1.6648747313575685</v>
      </c>
      <c r="T1309" t="s">
        <v>32</v>
      </c>
      <c r="V1309" s="7">
        <v>61000</v>
      </c>
      <c r="W1309" t="s">
        <v>33</v>
      </c>
      <c r="X1309" s="17" t="s">
        <v>34</v>
      </c>
      <c r="Z1309" t="s">
        <v>2861</v>
      </c>
      <c r="AA1309">
        <v>401</v>
      </c>
      <c r="AB1309">
        <v>66</v>
      </c>
    </row>
    <row r="1310" spans="1:28" x14ac:dyDescent="0.25">
      <c r="A1310" t="s">
        <v>2862</v>
      </c>
      <c r="B1310" t="s">
        <v>2863</v>
      </c>
      <c r="C1310" s="17">
        <v>43763</v>
      </c>
      <c r="D1310" s="7">
        <v>320000</v>
      </c>
      <c r="E1310" t="s">
        <v>29</v>
      </c>
      <c r="F1310" t="s">
        <v>30</v>
      </c>
      <c r="G1310" s="7">
        <v>320000</v>
      </c>
      <c r="H1310" s="7">
        <v>163530</v>
      </c>
      <c r="I1310" s="12">
        <f>H1310/G1310*100</f>
        <v>51.103125000000006</v>
      </c>
      <c r="J1310" s="12">
        <f t="shared" si="20"/>
        <v>1.3233289825157897</v>
      </c>
      <c r="K1310" s="7">
        <v>327060</v>
      </c>
      <c r="L1310" s="7">
        <v>69292</v>
      </c>
      <c r="M1310" s="7">
        <f>G1310-L1310</f>
        <v>250708</v>
      </c>
      <c r="N1310" s="7">
        <v>190939.265625</v>
      </c>
      <c r="O1310" s="22">
        <f>M1310/N1310</f>
        <v>1.3130248468242478</v>
      </c>
      <c r="P1310" s="27">
        <v>2532</v>
      </c>
      <c r="Q1310" s="32">
        <f>M1310/P1310</f>
        <v>99.015797788309641</v>
      </c>
      <c r="R1310" s="37" t="s">
        <v>2860</v>
      </c>
      <c r="S1310" s="42">
        <f>ABS(O2406-O1310)*100</f>
        <v>2.1362290065093603</v>
      </c>
      <c r="T1310" t="s">
        <v>32</v>
      </c>
      <c r="V1310" s="7">
        <v>61000</v>
      </c>
      <c r="W1310" t="s">
        <v>33</v>
      </c>
      <c r="X1310" s="17" t="s">
        <v>34</v>
      </c>
      <c r="Z1310" t="s">
        <v>2861</v>
      </c>
      <c r="AA1310">
        <v>401</v>
      </c>
      <c r="AB1310">
        <v>60</v>
      </c>
    </row>
    <row r="1311" spans="1:28" x14ac:dyDescent="0.25">
      <c r="A1311" t="s">
        <v>2864</v>
      </c>
      <c r="B1311" t="s">
        <v>2865</v>
      </c>
      <c r="C1311" s="17">
        <v>43677</v>
      </c>
      <c r="D1311" s="7">
        <v>350000</v>
      </c>
      <c r="E1311" t="s">
        <v>29</v>
      </c>
      <c r="F1311" t="s">
        <v>30</v>
      </c>
      <c r="G1311" s="7">
        <v>350000</v>
      </c>
      <c r="H1311" s="7">
        <v>187680</v>
      </c>
      <c r="I1311" s="12">
        <f>H1311/G1311*100</f>
        <v>53.622857142857136</v>
      </c>
      <c r="J1311" s="12">
        <f t="shared" si="20"/>
        <v>3.8430611253729197</v>
      </c>
      <c r="K1311" s="7">
        <v>375359</v>
      </c>
      <c r="L1311" s="7">
        <v>67045</v>
      </c>
      <c r="M1311" s="7">
        <f>G1311-L1311</f>
        <v>282955</v>
      </c>
      <c r="N1311" s="7">
        <v>228380.734375</v>
      </c>
      <c r="O1311" s="22">
        <f>M1311/N1311</f>
        <v>1.2389617748377555</v>
      </c>
      <c r="P1311" s="27">
        <v>2548</v>
      </c>
      <c r="Q1311" s="32">
        <f>M1311/P1311</f>
        <v>111.04984301412873</v>
      </c>
      <c r="R1311" s="37" t="s">
        <v>2860</v>
      </c>
      <c r="S1311" s="42">
        <f>ABS(O2406-O1311)*100</f>
        <v>9.5425362051585907</v>
      </c>
      <c r="T1311" t="s">
        <v>32</v>
      </c>
      <c r="V1311" s="7">
        <v>61000</v>
      </c>
      <c r="W1311" t="s">
        <v>33</v>
      </c>
      <c r="X1311" s="17" t="s">
        <v>34</v>
      </c>
      <c r="Z1311" t="s">
        <v>2861</v>
      </c>
      <c r="AA1311">
        <v>401</v>
      </c>
      <c r="AB1311">
        <v>64</v>
      </c>
    </row>
    <row r="1312" spans="1:28" x14ac:dyDescent="0.25">
      <c r="A1312" t="s">
        <v>2866</v>
      </c>
      <c r="B1312" t="s">
        <v>2867</v>
      </c>
      <c r="C1312" s="17">
        <v>44006</v>
      </c>
      <c r="D1312" s="7">
        <v>380000</v>
      </c>
      <c r="E1312" t="s">
        <v>29</v>
      </c>
      <c r="F1312" t="s">
        <v>30</v>
      </c>
      <c r="G1312" s="7">
        <v>380000</v>
      </c>
      <c r="H1312" s="7">
        <v>198120</v>
      </c>
      <c r="I1312" s="12">
        <f>H1312/G1312*100</f>
        <v>52.136842105263156</v>
      </c>
      <c r="J1312" s="12">
        <f t="shared" si="20"/>
        <v>2.3570460877789401</v>
      </c>
      <c r="K1312" s="7">
        <v>396234</v>
      </c>
      <c r="L1312" s="7">
        <v>72311</v>
      </c>
      <c r="M1312" s="7">
        <f>G1312-L1312</f>
        <v>307689</v>
      </c>
      <c r="N1312" s="7">
        <v>239942.96875</v>
      </c>
      <c r="O1312" s="22">
        <f>M1312/N1312</f>
        <v>1.2823422232496655</v>
      </c>
      <c r="P1312" s="27">
        <v>2669</v>
      </c>
      <c r="Q1312" s="32">
        <f>M1312/P1312</f>
        <v>115.28250281004121</v>
      </c>
      <c r="R1312" s="37" t="s">
        <v>2860</v>
      </c>
      <c r="S1312" s="42">
        <f>ABS(O2406-O1312)*100</f>
        <v>5.2044913639675894</v>
      </c>
      <c r="T1312" t="s">
        <v>32</v>
      </c>
      <c r="V1312" s="7">
        <v>61000</v>
      </c>
      <c r="W1312" t="s">
        <v>33</v>
      </c>
      <c r="X1312" s="17" t="s">
        <v>34</v>
      </c>
      <c r="Z1312" t="s">
        <v>2861</v>
      </c>
      <c r="AA1312">
        <v>401</v>
      </c>
      <c r="AB1312">
        <v>64</v>
      </c>
    </row>
    <row r="1313" spans="1:28" x14ac:dyDescent="0.25">
      <c r="A1313" t="s">
        <v>2868</v>
      </c>
      <c r="B1313" t="s">
        <v>2869</v>
      </c>
      <c r="C1313" s="17">
        <v>44133</v>
      </c>
      <c r="D1313" s="7">
        <v>387000</v>
      </c>
      <c r="E1313" t="s">
        <v>29</v>
      </c>
      <c r="F1313" t="s">
        <v>30</v>
      </c>
      <c r="G1313" s="7">
        <v>387000</v>
      </c>
      <c r="H1313" s="7">
        <v>206050</v>
      </c>
      <c r="I1313" s="12">
        <f>H1313/G1313*100</f>
        <v>53.242894056847547</v>
      </c>
      <c r="J1313" s="12">
        <f t="shared" si="20"/>
        <v>3.4630980393633308</v>
      </c>
      <c r="K1313" s="7">
        <v>412103</v>
      </c>
      <c r="L1313" s="7">
        <v>73512</v>
      </c>
      <c r="M1313" s="7">
        <f>G1313-L1313</f>
        <v>313488</v>
      </c>
      <c r="N1313" s="7">
        <v>250808.140625</v>
      </c>
      <c r="O1313" s="22">
        <f>M1313/N1313</f>
        <v>1.2499115826894824</v>
      </c>
      <c r="P1313" s="27">
        <v>2242</v>
      </c>
      <c r="Q1313" s="32">
        <f>M1313/P1313</f>
        <v>139.82515611061552</v>
      </c>
      <c r="R1313" s="37" t="s">
        <v>2860</v>
      </c>
      <c r="S1313" s="42">
        <f>ABS(O2406-O1313)*100</f>
        <v>8.4475554199858962</v>
      </c>
      <c r="T1313" t="s">
        <v>43</v>
      </c>
      <c r="V1313" s="7">
        <v>61000</v>
      </c>
      <c r="W1313" t="s">
        <v>33</v>
      </c>
      <c r="X1313" s="17" t="s">
        <v>34</v>
      </c>
      <c r="Z1313" t="s">
        <v>2861</v>
      </c>
      <c r="AA1313">
        <v>401</v>
      </c>
      <c r="AB1313">
        <v>65</v>
      </c>
    </row>
    <row r="1314" spans="1:28" x14ac:dyDescent="0.25">
      <c r="A1314" t="s">
        <v>2870</v>
      </c>
      <c r="B1314" t="s">
        <v>2871</v>
      </c>
      <c r="C1314" s="17">
        <v>43654</v>
      </c>
      <c r="D1314" s="7">
        <v>335000</v>
      </c>
      <c r="E1314" t="s">
        <v>29</v>
      </c>
      <c r="F1314" t="s">
        <v>30</v>
      </c>
      <c r="G1314" s="7">
        <v>335000</v>
      </c>
      <c r="H1314" s="7">
        <v>160980</v>
      </c>
      <c r="I1314" s="12">
        <f>H1314/G1314*100</f>
        <v>48.053731343283587</v>
      </c>
      <c r="J1314" s="12">
        <f t="shared" si="20"/>
        <v>1.7260646742006287</v>
      </c>
      <c r="K1314" s="7">
        <v>321952</v>
      </c>
      <c r="L1314" s="7">
        <v>67238</v>
      </c>
      <c r="M1314" s="7">
        <f>G1314-L1314</f>
        <v>267762</v>
      </c>
      <c r="N1314" s="7">
        <v>189097.25</v>
      </c>
      <c r="O1314" s="22">
        <f>M1314/N1314</f>
        <v>1.4160015547555558</v>
      </c>
      <c r="P1314" s="27">
        <v>2260</v>
      </c>
      <c r="Q1314" s="32">
        <f>M1314/P1314</f>
        <v>118.4787610619469</v>
      </c>
      <c r="R1314" s="37" t="s">
        <v>2872</v>
      </c>
      <c r="S1314" s="42">
        <f>ABS(O2406-O1314)*100</f>
        <v>8.1614417866214382</v>
      </c>
      <c r="T1314" t="s">
        <v>43</v>
      </c>
      <c r="V1314" s="7">
        <v>61000</v>
      </c>
      <c r="W1314" t="s">
        <v>33</v>
      </c>
      <c r="X1314" s="17" t="s">
        <v>34</v>
      </c>
      <c r="Z1314" t="s">
        <v>2873</v>
      </c>
      <c r="AA1314">
        <v>401</v>
      </c>
      <c r="AB1314">
        <v>58</v>
      </c>
    </row>
    <row r="1315" spans="1:28" x14ac:dyDescent="0.25">
      <c r="A1315" t="s">
        <v>2874</v>
      </c>
      <c r="B1315" t="s">
        <v>2875</v>
      </c>
      <c r="C1315" s="17">
        <v>44183</v>
      </c>
      <c r="D1315" s="7">
        <v>406000</v>
      </c>
      <c r="E1315" t="s">
        <v>29</v>
      </c>
      <c r="F1315" t="s">
        <v>30</v>
      </c>
      <c r="G1315" s="7">
        <v>406000</v>
      </c>
      <c r="H1315" s="7">
        <v>200600</v>
      </c>
      <c r="I1315" s="12">
        <f>H1315/G1315*100</f>
        <v>49.408866995073893</v>
      </c>
      <c r="J1315" s="12">
        <f t="shared" si="20"/>
        <v>0.37092902241032277</v>
      </c>
      <c r="K1315" s="7">
        <v>401208</v>
      </c>
      <c r="L1315" s="7">
        <v>67785</v>
      </c>
      <c r="M1315" s="7">
        <f>G1315-L1315</f>
        <v>338215</v>
      </c>
      <c r="N1315" s="7">
        <v>247530.0625</v>
      </c>
      <c r="O1315" s="22">
        <f>M1315/N1315</f>
        <v>1.3663592881773703</v>
      </c>
      <c r="P1315" s="27">
        <v>3644</v>
      </c>
      <c r="Q1315" s="32">
        <f>M1315/P1315</f>
        <v>92.814215148188808</v>
      </c>
      <c r="R1315" s="37" t="s">
        <v>2872</v>
      </c>
      <c r="S1315" s="42">
        <f>ABS(O2406-O1315)*100</f>
        <v>3.1972151288028883</v>
      </c>
      <c r="T1315" t="s">
        <v>32</v>
      </c>
      <c r="V1315" s="7">
        <v>61000</v>
      </c>
      <c r="W1315" t="s">
        <v>33</v>
      </c>
      <c r="X1315" s="17" t="s">
        <v>34</v>
      </c>
      <c r="Z1315" t="s">
        <v>2873</v>
      </c>
      <c r="AA1315">
        <v>401</v>
      </c>
      <c r="AB1315">
        <v>58</v>
      </c>
    </row>
    <row r="1316" spans="1:28" x14ac:dyDescent="0.25">
      <c r="A1316" t="s">
        <v>2876</v>
      </c>
      <c r="B1316" t="s">
        <v>2877</v>
      </c>
      <c r="C1316" s="17">
        <v>44027</v>
      </c>
      <c r="D1316" s="7">
        <v>320000</v>
      </c>
      <c r="E1316" t="s">
        <v>29</v>
      </c>
      <c r="F1316" t="s">
        <v>30</v>
      </c>
      <c r="G1316" s="7">
        <v>320000</v>
      </c>
      <c r="H1316" s="7">
        <v>169910</v>
      </c>
      <c r="I1316" s="12">
        <f>H1316/G1316*100</f>
        <v>53.096874999999997</v>
      </c>
      <c r="J1316" s="12">
        <f t="shared" si="20"/>
        <v>3.3170789825157811</v>
      </c>
      <c r="K1316" s="7">
        <v>339810</v>
      </c>
      <c r="L1316" s="7">
        <v>71576</v>
      </c>
      <c r="M1316" s="7">
        <f>G1316-L1316</f>
        <v>248424</v>
      </c>
      <c r="N1316" s="7">
        <v>198691.859375</v>
      </c>
      <c r="O1316" s="22">
        <f>M1316/N1316</f>
        <v>1.2502978269036091</v>
      </c>
      <c r="P1316" s="27">
        <v>2197</v>
      </c>
      <c r="Q1316" s="32">
        <f>M1316/P1316</f>
        <v>113.07419208010924</v>
      </c>
      <c r="R1316" s="37" t="s">
        <v>2860</v>
      </c>
      <c r="S1316" s="42">
        <f>ABS(O2406-O1316)*100</f>
        <v>8.4089309985732275</v>
      </c>
      <c r="T1316" t="s">
        <v>32</v>
      </c>
      <c r="V1316" s="7">
        <v>66000</v>
      </c>
      <c r="W1316" t="s">
        <v>33</v>
      </c>
      <c r="X1316" s="17" t="s">
        <v>34</v>
      </c>
      <c r="Z1316" t="s">
        <v>2861</v>
      </c>
      <c r="AA1316">
        <v>401</v>
      </c>
      <c r="AB1316">
        <v>64</v>
      </c>
    </row>
    <row r="1317" spans="1:28" x14ac:dyDescent="0.25">
      <c r="A1317" t="s">
        <v>2878</v>
      </c>
      <c r="B1317" t="s">
        <v>2879</v>
      </c>
      <c r="C1317" s="17">
        <v>44042</v>
      </c>
      <c r="D1317" s="7">
        <v>349000</v>
      </c>
      <c r="E1317" t="s">
        <v>29</v>
      </c>
      <c r="F1317" t="s">
        <v>30</v>
      </c>
      <c r="G1317" s="7">
        <v>349000</v>
      </c>
      <c r="H1317" s="7">
        <v>179420</v>
      </c>
      <c r="I1317" s="12">
        <f>H1317/G1317*100</f>
        <v>51.409742120343836</v>
      </c>
      <c r="J1317" s="12">
        <f t="shared" si="20"/>
        <v>1.6299461028596198</v>
      </c>
      <c r="K1317" s="7">
        <v>358841</v>
      </c>
      <c r="L1317" s="7">
        <v>73247</v>
      </c>
      <c r="M1317" s="7">
        <f>G1317-L1317</f>
        <v>275753</v>
      </c>
      <c r="N1317" s="7">
        <v>211551.109375</v>
      </c>
      <c r="O1317" s="22">
        <f>M1317/N1317</f>
        <v>1.3034817014889502</v>
      </c>
      <c r="P1317" s="27">
        <v>2419</v>
      </c>
      <c r="Q1317" s="32">
        <f>M1317/P1317</f>
        <v>113.99462587846217</v>
      </c>
      <c r="R1317" s="37" t="s">
        <v>2860</v>
      </c>
      <c r="S1317" s="42">
        <f>ABS(O2406-O1317)*100</f>
        <v>3.0905435400391257</v>
      </c>
      <c r="T1317" t="s">
        <v>32</v>
      </c>
      <c r="V1317" s="7">
        <v>66000</v>
      </c>
      <c r="W1317" t="s">
        <v>33</v>
      </c>
      <c r="X1317" s="17" t="s">
        <v>34</v>
      </c>
      <c r="Z1317" t="s">
        <v>2861</v>
      </c>
      <c r="AA1317">
        <v>401</v>
      </c>
      <c r="AB1317">
        <v>64</v>
      </c>
    </row>
    <row r="1318" spans="1:28" x14ac:dyDescent="0.25">
      <c r="A1318" t="s">
        <v>2880</v>
      </c>
      <c r="B1318" t="s">
        <v>2881</v>
      </c>
      <c r="C1318" s="17">
        <v>43819</v>
      </c>
      <c r="D1318" s="7">
        <v>320000</v>
      </c>
      <c r="E1318" t="s">
        <v>29</v>
      </c>
      <c r="F1318" t="s">
        <v>30</v>
      </c>
      <c r="G1318" s="7">
        <v>320000</v>
      </c>
      <c r="H1318" s="7">
        <v>184480</v>
      </c>
      <c r="I1318" s="12">
        <f>H1318/G1318*100</f>
        <v>57.65</v>
      </c>
      <c r="J1318" s="12">
        <f t="shared" si="20"/>
        <v>7.8702039825157826</v>
      </c>
      <c r="K1318" s="7">
        <v>368960</v>
      </c>
      <c r="L1318" s="7">
        <v>66576</v>
      </c>
      <c r="M1318" s="7">
        <f>G1318-L1318</f>
        <v>253424</v>
      </c>
      <c r="N1318" s="7">
        <v>223988.140625</v>
      </c>
      <c r="O1318" s="22">
        <f>M1318/N1318</f>
        <v>1.1314170441920022</v>
      </c>
      <c r="P1318" s="27">
        <v>2594</v>
      </c>
      <c r="Q1318" s="32">
        <f>M1318/P1318</f>
        <v>97.696222050886661</v>
      </c>
      <c r="R1318" s="37" t="s">
        <v>2860</v>
      </c>
      <c r="S1318" s="42">
        <f>ABS(O2406-O1318)*100</f>
        <v>20.297009269733923</v>
      </c>
      <c r="T1318" t="s">
        <v>32</v>
      </c>
      <c r="V1318" s="7">
        <v>61000</v>
      </c>
      <c r="W1318" t="s">
        <v>33</v>
      </c>
      <c r="X1318" s="17" t="s">
        <v>34</v>
      </c>
      <c r="Z1318" t="s">
        <v>2861</v>
      </c>
      <c r="AA1318">
        <v>401</v>
      </c>
      <c r="AB1318">
        <v>64</v>
      </c>
    </row>
    <row r="1319" spans="1:28" x14ac:dyDescent="0.25">
      <c r="A1319" t="s">
        <v>2882</v>
      </c>
      <c r="B1319" t="s">
        <v>2883</v>
      </c>
      <c r="C1319" s="17">
        <v>44274</v>
      </c>
      <c r="D1319" s="7">
        <v>360000</v>
      </c>
      <c r="E1319" t="s">
        <v>29</v>
      </c>
      <c r="F1319" t="s">
        <v>30</v>
      </c>
      <c r="G1319" s="7">
        <v>360000</v>
      </c>
      <c r="H1319" s="7">
        <v>176560</v>
      </c>
      <c r="I1319" s="12">
        <f>H1319/G1319*100</f>
        <v>49.044444444444444</v>
      </c>
      <c r="J1319" s="12">
        <f t="shared" si="20"/>
        <v>0.73535157303977172</v>
      </c>
      <c r="K1319" s="7">
        <v>353118</v>
      </c>
      <c r="L1319" s="7">
        <v>66409</v>
      </c>
      <c r="M1319" s="7">
        <f>G1319-L1319</f>
        <v>293591</v>
      </c>
      <c r="N1319" s="7">
        <v>212377.03125</v>
      </c>
      <c r="O1319" s="22">
        <f>M1319/N1319</f>
        <v>1.3824046709382563</v>
      </c>
      <c r="P1319" s="27">
        <v>2333</v>
      </c>
      <c r="Q1319" s="32">
        <f>M1319/P1319</f>
        <v>125.84269181311616</v>
      </c>
      <c r="R1319" s="37" t="s">
        <v>2860</v>
      </c>
      <c r="S1319" s="42">
        <f>ABS(O2406-O1319)*100</f>
        <v>4.8017534048914845</v>
      </c>
      <c r="T1319" t="s">
        <v>32</v>
      </c>
      <c r="V1319" s="7">
        <v>61000</v>
      </c>
      <c r="W1319" t="s">
        <v>33</v>
      </c>
      <c r="X1319" s="17" t="s">
        <v>34</v>
      </c>
      <c r="Z1319" t="s">
        <v>2861</v>
      </c>
      <c r="AA1319">
        <v>401</v>
      </c>
      <c r="AB1319">
        <v>64</v>
      </c>
    </row>
    <row r="1320" spans="1:28" x14ac:dyDescent="0.25">
      <c r="A1320" t="s">
        <v>2884</v>
      </c>
      <c r="B1320" t="s">
        <v>2885</v>
      </c>
      <c r="C1320" s="17">
        <v>44047</v>
      </c>
      <c r="D1320" s="7">
        <v>371500</v>
      </c>
      <c r="E1320" t="s">
        <v>29</v>
      </c>
      <c r="F1320" t="s">
        <v>30</v>
      </c>
      <c r="G1320" s="7">
        <v>371500</v>
      </c>
      <c r="H1320" s="7">
        <v>184730</v>
      </c>
      <c r="I1320" s="12">
        <f>H1320/G1320*100</f>
        <v>49.725437415881565</v>
      </c>
      <c r="J1320" s="12">
        <f t="shared" si="20"/>
        <v>5.4358601602650936E-2</v>
      </c>
      <c r="K1320" s="7">
        <v>369463</v>
      </c>
      <c r="L1320" s="7">
        <v>66576</v>
      </c>
      <c r="M1320" s="7">
        <f>G1320-L1320</f>
        <v>304924</v>
      </c>
      <c r="N1320" s="7">
        <v>224360.734375</v>
      </c>
      <c r="O1320" s="22">
        <f>M1320/N1320</f>
        <v>1.3590791670807483</v>
      </c>
      <c r="P1320" s="27">
        <v>2528</v>
      </c>
      <c r="Q1320" s="32">
        <f>M1320/P1320</f>
        <v>120.61867088607595</v>
      </c>
      <c r="R1320" s="37" t="s">
        <v>2860</v>
      </c>
      <c r="S1320" s="42">
        <f>ABS(O2406-O1320)*100</f>
        <v>2.4692030191406866</v>
      </c>
      <c r="T1320" t="s">
        <v>32</v>
      </c>
      <c r="V1320" s="7">
        <v>61000</v>
      </c>
      <c r="W1320" t="s">
        <v>33</v>
      </c>
      <c r="X1320" s="17" t="s">
        <v>34</v>
      </c>
      <c r="Z1320" t="s">
        <v>2861</v>
      </c>
      <c r="AA1320">
        <v>401</v>
      </c>
      <c r="AB1320">
        <v>65</v>
      </c>
    </row>
    <row r="1321" spans="1:28" x14ac:dyDescent="0.25">
      <c r="A1321" t="s">
        <v>2886</v>
      </c>
      <c r="B1321" t="s">
        <v>2887</v>
      </c>
      <c r="C1321" s="17">
        <v>43930</v>
      </c>
      <c r="D1321" s="7">
        <v>329000</v>
      </c>
      <c r="E1321" t="s">
        <v>29</v>
      </c>
      <c r="F1321" t="s">
        <v>30</v>
      </c>
      <c r="G1321" s="7">
        <v>329000</v>
      </c>
      <c r="H1321" s="7">
        <v>188540</v>
      </c>
      <c r="I1321" s="12">
        <f>H1321/G1321*100</f>
        <v>57.306990881458965</v>
      </c>
      <c r="J1321" s="12">
        <f t="shared" si="20"/>
        <v>7.5271948639747492</v>
      </c>
      <c r="K1321" s="7">
        <v>377076</v>
      </c>
      <c r="L1321" s="7">
        <v>69083</v>
      </c>
      <c r="M1321" s="7">
        <f>G1321-L1321</f>
        <v>259917</v>
      </c>
      <c r="N1321" s="7">
        <v>228142.96875</v>
      </c>
      <c r="O1321" s="22">
        <f>M1321/N1321</f>
        <v>1.1392724545669348</v>
      </c>
      <c r="P1321" s="27">
        <v>2324</v>
      </c>
      <c r="Q1321" s="32">
        <f>M1321/P1321</f>
        <v>111.84036144578313</v>
      </c>
      <c r="R1321" s="37" t="s">
        <v>2860</v>
      </c>
      <c r="S1321" s="42">
        <f>ABS(O2406-O1321)*100</f>
        <v>19.511468232240659</v>
      </c>
      <c r="T1321" t="s">
        <v>32</v>
      </c>
      <c r="V1321" s="7">
        <v>61000</v>
      </c>
      <c r="W1321" t="s">
        <v>33</v>
      </c>
      <c r="X1321" s="17" t="s">
        <v>34</v>
      </c>
      <c r="Z1321" t="s">
        <v>2861</v>
      </c>
      <c r="AA1321">
        <v>401</v>
      </c>
      <c r="AB1321">
        <v>66</v>
      </c>
    </row>
    <row r="1322" spans="1:28" x14ac:dyDescent="0.25">
      <c r="A1322" t="s">
        <v>2888</v>
      </c>
      <c r="B1322" t="s">
        <v>2889</v>
      </c>
      <c r="C1322" s="17">
        <v>44169</v>
      </c>
      <c r="D1322" s="7">
        <v>355000</v>
      </c>
      <c r="E1322" t="s">
        <v>29</v>
      </c>
      <c r="F1322" t="s">
        <v>30</v>
      </c>
      <c r="G1322" s="7">
        <v>355000</v>
      </c>
      <c r="H1322" s="7">
        <v>180840</v>
      </c>
      <c r="I1322" s="12">
        <f>H1322/G1322*100</f>
        <v>50.940845070422533</v>
      </c>
      <c r="J1322" s="12">
        <f t="shared" si="20"/>
        <v>1.1610490529383171</v>
      </c>
      <c r="K1322" s="7">
        <v>361674</v>
      </c>
      <c r="L1322" s="7">
        <v>66576</v>
      </c>
      <c r="M1322" s="7">
        <f>G1322-L1322</f>
        <v>288424</v>
      </c>
      <c r="N1322" s="7">
        <v>218591.109375</v>
      </c>
      <c r="O1322" s="22">
        <f>M1322/N1322</f>
        <v>1.3194681193789974</v>
      </c>
      <c r="P1322" s="27">
        <v>2434</v>
      </c>
      <c r="Q1322" s="32">
        <f>M1322/P1322</f>
        <v>118.49794576828266</v>
      </c>
      <c r="R1322" s="37" t="s">
        <v>2860</v>
      </c>
      <c r="S1322" s="42">
        <f>ABS(O2406-O1322)*100</f>
        <v>1.4919017510343968</v>
      </c>
      <c r="T1322" t="s">
        <v>32</v>
      </c>
      <c r="V1322" s="7">
        <v>61000</v>
      </c>
      <c r="W1322" t="s">
        <v>33</v>
      </c>
      <c r="X1322" s="17" t="s">
        <v>34</v>
      </c>
      <c r="Z1322" t="s">
        <v>2861</v>
      </c>
      <c r="AA1322">
        <v>401</v>
      </c>
      <c r="AB1322">
        <v>66</v>
      </c>
    </row>
    <row r="1323" spans="1:28" x14ac:dyDescent="0.25">
      <c r="A1323" t="s">
        <v>2890</v>
      </c>
      <c r="B1323" t="s">
        <v>2891</v>
      </c>
      <c r="C1323" s="17">
        <v>44179</v>
      </c>
      <c r="D1323" s="7">
        <v>346500</v>
      </c>
      <c r="E1323" t="s">
        <v>29</v>
      </c>
      <c r="F1323" t="s">
        <v>30</v>
      </c>
      <c r="G1323" s="7">
        <v>346500</v>
      </c>
      <c r="H1323" s="7">
        <v>175370</v>
      </c>
      <c r="I1323" s="12">
        <f>H1323/G1323*100</f>
        <v>50.611832611832611</v>
      </c>
      <c r="J1323" s="12">
        <f t="shared" si="20"/>
        <v>0.83203659434839494</v>
      </c>
      <c r="K1323" s="7">
        <v>350747</v>
      </c>
      <c r="L1323" s="7">
        <v>66576</v>
      </c>
      <c r="M1323" s="7">
        <f>G1323-L1323</f>
        <v>279924</v>
      </c>
      <c r="N1323" s="7">
        <v>210497.03125</v>
      </c>
      <c r="O1323" s="22">
        <f>M1323/N1323</f>
        <v>1.3298239805935506</v>
      </c>
      <c r="P1323" s="27">
        <v>2284</v>
      </c>
      <c r="Q1323" s="32">
        <f>M1323/P1323</f>
        <v>122.55866900175131</v>
      </c>
      <c r="R1323" s="37" t="s">
        <v>2860</v>
      </c>
      <c r="S1323" s="42">
        <f>ABS(O2406-O1323)*100</f>
        <v>0.45631562957908489</v>
      </c>
      <c r="T1323" t="s">
        <v>32</v>
      </c>
      <c r="V1323" s="7">
        <v>61000</v>
      </c>
      <c r="W1323" t="s">
        <v>33</v>
      </c>
      <c r="X1323" s="17" t="s">
        <v>34</v>
      </c>
      <c r="Z1323" t="s">
        <v>2861</v>
      </c>
      <c r="AA1323">
        <v>401</v>
      </c>
      <c r="AB1323">
        <v>65</v>
      </c>
    </row>
    <row r="1324" spans="1:28" x14ac:dyDescent="0.25">
      <c r="A1324" t="s">
        <v>2892</v>
      </c>
      <c r="B1324" t="s">
        <v>2893</v>
      </c>
      <c r="C1324" s="17">
        <v>43966</v>
      </c>
      <c r="D1324" s="7">
        <v>359000</v>
      </c>
      <c r="E1324" t="s">
        <v>29</v>
      </c>
      <c r="F1324" t="s">
        <v>30</v>
      </c>
      <c r="G1324" s="7">
        <v>359000</v>
      </c>
      <c r="H1324" s="7">
        <v>170150</v>
      </c>
      <c r="I1324" s="12">
        <f>H1324/G1324*100</f>
        <v>47.395543175487461</v>
      </c>
      <c r="J1324" s="12">
        <f t="shared" si="20"/>
        <v>2.384252841996755</v>
      </c>
      <c r="K1324" s="7">
        <v>340294</v>
      </c>
      <c r="L1324" s="7">
        <v>64676</v>
      </c>
      <c r="M1324" s="7">
        <f>G1324-L1324</f>
        <v>294324</v>
      </c>
      <c r="N1324" s="7">
        <v>204616.1875</v>
      </c>
      <c r="O1324" s="22">
        <f>M1324/N1324</f>
        <v>1.4384199197338676</v>
      </c>
      <c r="P1324" s="27">
        <v>2771</v>
      </c>
      <c r="Q1324" s="32">
        <f>M1324/P1324</f>
        <v>106.21580656802598</v>
      </c>
      <c r="R1324" s="37" t="s">
        <v>2872</v>
      </c>
      <c r="S1324" s="42">
        <f>ABS(O2406-O1324)*100</f>
        <v>10.403278284452622</v>
      </c>
      <c r="T1324" t="s">
        <v>32</v>
      </c>
      <c r="V1324" s="7">
        <v>61000</v>
      </c>
      <c r="W1324" t="s">
        <v>33</v>
      </c>
      <c r="X1324" s="17" t="s">
        <v>34</v>
      </c>
      <c r="Z1324" t="s">
        <v>2873</v>
      </c>
      <c r="AA1324">
        <v>401</v>
      </c>
      <c r="AB1324">
        <v>58</v>
      </c>
    </row>
    <row r="1325" spans="1:28" x14ac:dyDescent="0.25">
      <c r="A1325" t="s">
        <v>2894</v>
      </c>
      <c r="B1325" t="s">
        <v>2895</v>
      </c>
      <c r="C1325" s="17">
        <v>44074</v>
      </c>
      <c r="D1325" s="7">
        <v>348000</v>
      </c>
      <c r="E1325" t="s">
        <v>29</v>
      </c>
      <c r="F1325" t="s">
        <v>30</v>
      </c>
      <c r="G1325" s="7">
        <v>348000</v>
      </c>
      <c r="H1325" s="7">
        <v>198770</v>
      </c>
      <c r="I1325" s="12">
        <f>H1325/G1325*100</f>
        <v>57.117816091954019</v>
      </c>
      <c r="J1325" s="12">
        <f t="shared" si="20"/>
        <v>7.338020074469803</v>
      </c>
      <c r="K1325" s="7">
        <v>397534</v>
      </c>
      <c r="L1325" s="7">
        <v>71173</v>
      </c>
      <c r="M1325" s="7">
        <f>G1325-L1325</f>
        <v>276827</v>
      </c>
      <c r="N1325" s="7">
        <v>241748.890625</v>
      </c>
      <c r="O1325" s="22">
        <f>M1325/N1325</f>
        <v>1.1451014285290477</v>
      </c>
      <c r="P1325" s="27">
        <v>2498</v>
      </c>
      <c r="Q1325" s="32">
        <f>M1325/P1325</f>
        <v>110.81945556445156</v>
      </c>
      <c r="R1325" s="37" t="s">
        <v>2860</v>
      </c>
      <c r="S1325" s="42">
        <f>ABS(O2406-O1325)*100</f>
        <v>18.928570836029369</v>
      </c>
      <c r="T1325" t="s">
        <v>32</v>
      </c>
      <c r="V1325" s="7">
        <v>61000</v>
      </c>
      <c r="W1325" t="s">
        <v>33</v>
      </c>
      <c r="X1325" s="17" t="s">
        <v>34</v>
      </c>
      <c r="Z1325" t="s">
        <v>2861</v>
      </c>
      <c r="AA1325">
        <v>401</v>
      </c>
      <c r="AB1325">
        <v>66</v>
      </c>
    </row>
    <row r="1326" spans="1:28" x14ac:dyDescent="0.25">
      <c r="A1326" t="s">
        <v>2896</v>
      </c>
      <c r="B1326" t="s">
        <v>2897</v>
      </c>
      <c r="C1326" s="17">
        <v>44084</v>
      </c>
      <c r="D1326" s="7">
        <v>290000</v>
      </c>
      <c r="E1326" t="s">
        <v>29</v>
      </c>
      <c r="F1326" t="s">
        <v>30</v>
      </c>
      <c r="G1326" s="7">
        <v>290000</v>
      </c>
      <c r="H1326" s="7">
        <v>159160</v>
      </c>
      <c r="I1326" s="12">
        <f>H1326/G1326*100</f>
        <v>54.882758620689657</v>
      </c>
      <c r="J1326" s="12">
        <f t="shared" si="20"/>
        <v>5.1029626032054409</v>
      </c>
      <c r="K1326" s="7">
        <v>318314</v>
      </c>
      <c r="L1326" s="7">
        <v>71954</v>
      </c>
      <c r="M1326" s="7">
        <f>G1326-L1326</f>
        <v>218046</v>
      </c>
      <c r="N1326" s="7">
        <v>182895.328125</v>
      </c>
      <c r="O1326" s="22">
        <f>M1326/N1326</f>
        <v>1.1921901025868535</v>
      </c>
      <c r="P1326" s="27">
        <v>2420</v>
      </c>
      <c r="Q1326" s="32">
        <f>M1326/P1326</f>
        <v>90.101652892561987</v>
      </c>
      <c r="R1326" s="37" t="s">
        <v>2872</v>
      </c>
      <c r="S1326" s="42">
        <f>ABS(O2406-O1326)*100</f>
        <v>14.219703430248787</v>
      </c>
      <c r="T1326" t="s">
        <v>32</v>
      </c>
      <c r="V1326" s="7">
        <v>66000</v>
      </c>
      <c r="W1326" t="s">
        <v>33</v>
      </c>
      <c r="X1326" s="17" t="s">
        <v>34</v>
      </c>
      <c r="Z1326" t="s">
        <v>2873</v>
      </c>
      <c r="AA1326">
        <v>401</v>
      </c>
      <c r="AB1326">
        <v>58</v>
      </c>
    </row>
    <row r="1327" spans="1:28" x14ac:dyDescent="0.25">
      <c r="A1327" t="s">
        <v>2898</v>
      </c>
      <c r="B1327" t="s">
        <v>2899</v>
      </c>
      <c r="C1327" s="17">
        <v>43718</v>
      </c>
      <c r="D1327" s="7">
        <v>314000</v>
      </c>
      <c r="E1327" t="s">
        <v>29</v>
      </c>
      <c r="F1327" t="s">
        <v>30</v>
      </c>
      <c r="G1327" s="7">
        <v>314000</v>
      </c>
      <c r="H1327" s="7">
        <v>176210</v>
      </c>
      <c r="I1327" s="12">
        <f>H1327/G1327*100</f>
        <v>56.117834394904456</v>
      </c>
      <c r="J1327" s="12">
        <f t="shared" si="20"/>
        <v>6.33803837742024</v>
      </c>
      <c r="K1327" s="7">
        <v>352416</v>
      </c>
      <c r="L1327" s="7">
        <v>66576</v>
      </c>
      <c r="M1327" s="7">
        <f>G1327-L1327</f>
        <v>247424</v>
      </c>
      <c r="N1327" s="7">
        <v>211733.328125</v>
      </c>
      <c r="O1327" s="22">
        <f>M1327/N1327</f>
        <v>1.1685642604830235</v>
      </c>
      <c r="P1327" s="27">
        <v>2260</v>
      </c>
      <c r="Q1327" s="32">
        <f>M1327/P1327</f>
        <v>109.47964601769911</v>
      </c>
      <c r="R1327" s="37" t="s">
        <v>2860</v>
      </c>
      <c r="S1327" s="42">
        <f>ABS(O2406-O1327)*100</f>
        <v>16.582287640631787</v>
      </c>
      <c r="T1327" t="s">
        <v>32</v>
      </c>
      <c r="V1327" s="7">
        <v>61000</v>
      </c>
      <c r="W1327" t="s">
        <v>33</v>
      </c>
      <c r="X1327" s="17" t="s">
        <v>34</v>
      </c>
      <c r="Z1327" t="s">
        <v>2861</v>
      </c>
      <c r="AA1327">
        <v>401</v>
      </c>
      <c r="AB1327">
        <v>66</v>
      </c>
    </row>
    <row r="1328" spans="1:28" x14ac:dyDescent="0.25">
      <c r="A1328" t="s">
        <v>2900</v>
      </c>
      <c r="B1328" t="s">
        <v>2901</v>
      </c>
      <c r="C1328" s="17">
        <v>43637</v>
      </c>
      <c r="D1328" s="7">
        <v>327000</v>
      </c>
      <c r="E1328" t="s">
        <v>29</v>
      </c>
      <c r="F1328" t="s">
        <v>30</v>
      </c>
      <c r="G1328" s="7">
        <v>327000</v>
      </c>
      <c r="H1328" s="7">
        <v>184650</v>
      </c>
      <c r="I1328" s="12">
        <f>H1328/G1328*100</f>
        <v>56.467889908256886</v>
      </c>
      <c r="J1328" s="12">
        <f t="shared" si="20"/>
        <v>6.6880938907726701</v>
      </c>
      <c r="K1328" s="7">
        <v>369303</v>
      </c>
      <c r="L1328" s="7">
        <v>66576</v>
      </c>
      <c r="M1328" s="7">
        <f>G1328-L1328</f>
        <v>260424</v>
      </c>
      <c r="N1328" s="7">
        <v>224242.21875</v>
      </c>
      <c r="O1328" s="22">
        <f>M1328/N1328</f>
        <v>1.1613513345153699</v>
      </c>
      <c r="P1328" s="27">
        <v>2499</v>
      </c>
      <c r="Q1328" s="32">
        <f>M1328/P1328</f>
        <v>104.21128451380552</v>
      </c>
      <c r="R1328" s="37" t="s">
        <v>2860</v>
      </c>
      <c r="S1328" s="42">
        <f>ABS(O2406-O1328)*100</f>
        <v>17.303580237397153</v>
      </c>
      <c r="T1328" t="s">
        <v>32</v>
      </c>
      <c r="V1328" s="7">
        <v>61000</v>
      </c>
      <c r="W1328" t="s">
        <v>33</v>
      </c>
      <c r="X1328" s="17" t="s">
        <v>34</v>
      </c>
      <c r="Z1328" t="s">
        <v>2861</v>
      </c>
      <c r="AA1328">
        <v>401</v>
      </c>
      <c r="AB1328">
        <v>65</v>
      </c>
    </row>
    <row r="1329" spans="1:28" x14ac:dyDescent="0.25">
      <c r="A1329" t="s">
        <v>2902</v>
      </c>
      <c r="B1329" t="s">
        <v>2903</v>
      </c>
      <c r="C1329" s="17">
        <v>43697</v>
      </c>
      <c r="D1329" s="7">
        <v>382000</v>
      </c>
      <c r="E1329" t="s">
        <v>29</v>
      </c>
      <c r="F1329" t="s">
        <v>30</v>
      </c>
      <c r="G1329" s="7">
        <v>382000</v>
      </c>
      <c r="H1329" s="7">
        <v>211080</v>
      </c>
      <c r="I1329" s="12">
        <f>H1329/G1329*100</f>
        <v>55.2565445026178</v>
      </c>
      <c r="J1329" s="12">
        <f t="shared" si="20"/>
        <v>5.4767484851335837</v>
      </c>
      <c r="K1329" s="7">
        <v>422166</v>
      </c>
      <c r="L1329" s="7">
        <v>88179</v>
      </c>
      <c r="M1329" s="7">
        <f>G1329-L1329</f>
        <v>293821</v>
      </c>
      <c r="N1329" s="7">
        <v>247948.78125</v>
      </c>
      <c r="O1329" s="22">
        <f>M1329/N1329</f>
        <v>1.1850068329384056</v>
      </c>
      <c r="P1329" s="27">
        <v>3625</v>
      </c>
      <c r="Q1329" s="32">
        <f>M1329/P1329</f>
        <v>81.054068965517246</v>
      </c>
      <c r="R1329" s="37" t="s">
        <v>2872</v>
      </c>
      <c r="S1329" s="42">
        <f>ABS(O2406-O1329)*100</f>
        <v>14.938030395093582</v>
      </c>
      <c r="T1329" t="s">
        <v>32</v>
      </c>
      <c r="V1329" s="7">
        <v>66000</v>
      </c>
      <c r="W1329" t="s">
        <v>33</v>
      </c>
      <c r="X1329" s="17" t="s">
        <v>34</v>
      </c>
      <c r="Z1329" t="s">
        <v>2873</v>
      </c>
      <c r="AA1329">
        <v>401</v>
      </c>
      <c r="AB1329">
        <v>58</v>
      </c>
    </row>
    <row r="1330" spans="1:28" x14ac:dyDescent="0.25">
      <c r="A1330" t="s">
        <v>2904</v>
      </c>
      <c r="B1330" t="s">
        <v>2905</v>
      </c>
      <c r="C1330" s="17">
        <v>43999</v>
      </c>
      <c r="D1330" s="7">
        <v>392000</v>
      </c>
      <c r="E1330" t="s">
        <v>29</v>
      </c>
      <c r="F1330" t="s">
        <v>30</v>
      </c>
      <c r="G1330" s="7">
        <v>392000</v>
      </c>
      <c r="H1330" s="7">
        <v>170110</v>
      </c>
      <c r="I1330" s="12">
        <f>H1330/G1330*100</f>
        <v>43.395408163265309</v>
      </c>
      <c r="J1330" s="12">
        <f t="shared" si="20"/>
        <v>6.3843878542189074</v>
      </c>
      <c r="K1330" s="7">
        <v>340219</v>
      </c>
      <c r="L1330" s="7">
        <v>71358</v>
      </c>
      <c r="M1330" s="7">
        <f>G1330-L1330</f>
        <v>320642</v>
      </c>
      <c r="N1330" s="7">
        <v>199599.84375</v>
      </c>
      <c r="O1330" s="22">
        <f>M1330/N1330</f>
        <v>1.6064241032252813</v>
      </c>
      <c r="P1330" s="27">
        <v>2724</v>
      </c>
      <c r="Q1330" s="32">
        <f>M1330/P1330</f>
        <v>117.70998531571219</v>
      </c>
      <c r="R1330" s="37" t="s">
        <v>2872</v>
      </c>
      <c r="S1330" s="42">
        <f>ABS(O2406-O1330)*100</f>
        <v>27.203696633593989</v>
      </c>
      <c r="T1330" t="s">
        <v>32</v>
      </c>
      <c r="V1330" s="7">
        <v>66000</v>
      </c>
      <c r="W1330" t="s">
        <v>33</v>
      </c>
      <c r="X1330" s="17" t="s">
        <v>34</v>
      </c>
      <c r="Z1330" t="s">
        <v>2873</v>
      </c>
      <c r="AA1330">
        <v>401</v>
      </c>
      <c r="AB1330">
        <v>58</v>
      </c>
    </row>
    <row r="1331" spans="1:28" x14ac:dyDescent="0.25">
      <c r="A1331" t="s">
        <v>2906</v>
      </c>
      <c r="B1331" t="s">
        <v>2907</v>
      </c>
      <c r="C1331" s="17">
        <v>43689</v>
      </c>
      <c r="D1331" s="7">
        <v>320000</v>
      </c>
      <c r="E1331" t="s">
        <v>29</v>
      </c>
      <c r="F1331" t="s">
        <v>30</v>
      </c>
      <c r="G1331" s="7">
        <v>320000</v>
      </c>
      <c r="H1331" s="7">
        <v>156760</v>
      </c>
      <c r="I1331" s="12">
        <f>H1331/G1331*100</f>
        <v>48.987499999999997</v>
      </c>
      <c r="J1331" s="12">
        <f t="shared" si="20"/>
        <v>0.79229601748421885</v>
      </c>
      <c r="K1331" s="7">
        <v>313526</v>
      </c>
      <c r="L1331" s="7">
        <v>75341</v>
      </c>
      <c r="M1331" s="7">
        <f>G1331-L1331</f>
        <v>244659</v>
      </c>
      <c r="N1331" s="7">
        <v>176826.28125</v>
      </c>
      <c r="O1331" s="22">
        <f>M1331/N1331</f>
        <v>1.3836121998974629</v>
      </c>
      <c r="P1331" s="27">
        <v>2292</v>
      </c>
      <c r="Q1331" s="32">
        <f>M1331/P1331</f>
        <v>106.74476439790575</v>
      </c>
      <c r="R1331" s="37" t="s">
        <v>2872</v>
      </c>
      <c r="S1331" s="42">
        <f>ABS(O2406-O1331)*100</f>
        <v>4.9225063008121461</v>
      </c>
      <c r="T1331" t="s">
        <v>32</v>
      </c>
      <c r="V1331" s="7">
        <v>66000</v>
      </c>
      <c r="W1331" t="s">
        <v>33</v>
      </c>
      <c r="X1331" s="17" t="s">
        <v>34</v>
      </c>
      <c r="Z1331" t="s">
        <v>2873</v>
      </c>
      <c r="AA1331">
        <v>401</v>
      </c>
      <c r="AB1331">
        <v>58</v>
      </c>
    </row>
    <row r="1332" spans="1:28" x14ac:dyDescent="0.25">
      <c r="A1332" t="s">
        <v>2908</v>
      </c>
      <c r="B1332" t="s">
        <v>2909</v>
      </c>
      <c r="C1332" s="17">
        <v>43787</v>
      </c>
      <c r="D1332" s="7">
        <v>339900</v>
      </c>
      <c r="E1332" t="s">
        <v>29</v>
      </c>
      <c r="F1332" t="s">
        <v>30</v>
      </c>
      <c r="G1332" s="7">
        <v>339900</v>
      </c>
      <c r="H1332" s="7">
        <v>166690</v>
      </c>
      <c r="I1332" s="12">
        <f>H1332/G1332*100</f>
        <v>49.040894380700209</v>
      </c>
      <c r="J1332" s="12">
        <f t="shared" si="20"/>
        <v>0.73890163678400711</v>
      </c>
      <c r="K1332" s="7">
        <v>333379</v>
      </c>
      <c r="L1332" s="7">
        <v>68075</v>
      </c>
      <c r="M1332" s="7">
        <f>G1332-L1332</f>
        <v>271825</v>
      </c>
      <c r="N1332" s="7">
        <v>196959.171875</v>
      </c>
      <c r="O1332" s="22">
        <f>M1332/N1332</f>
        <v>1.3801083616076206</v>
      </c>
      <c r="P1332" s="27">
        <v>2876</v>
      </c>
      <c r="Q1332" s="32">
        <f>M1332/P1332</f>
        <v>94.514951321279554</v>
      </c>
      <c r="R1332" s="37" t="s">
        <v>2872</v>
      </c>
      <c r="S1332" s="42">
        <f>ABS(O2406-O1332)*100</f>
        <v>4.5721224718279219</v>
      </c>
      <c r="T1332" t="s">
        <v>236</v>
      </c>
      <c r="V1332" s="7">
        <v>61000</v>
      </c>
      <c r="W1332" t="s">
        <v>33</v>
      </c>
      <c r="X1332" s="17" t="s">
        <v>34</v>
      </c>
      <c r="Z1332" t="s">
        <v>2873</v>
      </c>
      <c r="AA1332">
        <v>401</v>
      </c>
      <c r="AB1332">
        <v>55</v>
      </c>
    </row>
    <row r="1333" spans="1:28" x14ac:dyDescent="0.25">
      <c r="A1333" t="s">
        <v>2910</v>
      </c>
      <c r="B1333" t="s">
        <v>2911</v>
      </c>
      <c r="C1333" s="17">
        <v>44259</v>
      </c>
      <c r="D1333" s="7">
        <v>423000</v>
      </c>
      <c r="E1333" t="s">
        <v>29</v>
      </c>
      <c r="F1333" t="s">
        <v>30</v>
      </c>
      <c r="G1333" s="7">
        <v>423000</v>
      </c>
      <c r="H1333" s="7">
        <v>185250</v>
      </c>
      <c r="I1333" s="12">
        <f>H1333/G1333*100</f>
        <v>43.794326241134755</v>
      </c>
      <c r="J1333" s="12">
        <f t="shared" si="20"/>
        <v>5.9854697763494613</v>
      </c>
      <c r="K1333" s="7">
        <v>370497</v>
      </c>
      <c r="L1333" s="7">
        <v>71205</v>
      </c>
      <c r="M1333" s="7">
        <f>G1333-L1333</f>
        <v>351795</v>
      </c>
      <c r="N1333" s="7">
        <v>222191.53125</v>
      </c>
      <c r="O1333" s="22">
        <f>M1333/N1333</f>
        <v>1.5832961680442086</v>
      </c>
      <c r="P1333" s="27">
        <v>3104</v>
      </c>
      <c r="Q1333" s="32">
        <f>M1333/P1333</f>
        <v>113.33601804123711</v>
      </c>
      <c r="R1333" s="37" t="s">
        <v>2872</v>
      </c>
      <c r="S1333" s="42">
        <f>ABS(O2406-O1333)*100</f>
        <v>24.890903115486719</v>
      </c>
      <c r="T1333" t="s">
        <v>1094</v>
      </c>
      <c r="V1333" s="7">
        <v>66000</v>
      </c>
      <c r="W1333" t="s">
        <v>33</v>
      </c>
      <c r="X1333" s="17" t="s">
        <v>34</v>
      </c>
      <c r="Z1333" t="s">
        <v>2873</v>
      </c>
      <c r="AA1333">
        <v>401</v>
      </c>
      <c r="AB1333">
        <v>58</v>
      </c>
    </row>
    <row r="1334" spans="1:28" x14ac:dyDescent="0.25">
      <c r="A1334" t="s">
        <v>2912</v>
      </c>
      <c r="B1334" t="s">
        <v>2913</v>
      </c>
      <c r="C1334" s="17">
        <v>44041</v>
      </c>
      <c r="D1334" s="7">
        <v>350000</v>
      </c>
      <c r="E1334" t="s">
        <v>29</v>
      </c>
      <c r="F1334" t="s">
        <v>30</v>
      </c>
      <c r="G1334" s="7">
        <v>350000</v>
      </c>
      <c r="H1334" s="7">
        <v>162280</v>
      </c>
      <c r="I1334" s="12">
        <f>H1334/G1334*100</f>
        <v>46.36571428571429</v>
      </c>
      <c r="J1334" s="12">
        <f t="shared" si="20"/>
        <v>3.4140817317699259</v>
      </c>
      <c r="K1334" s="7">
        <v>324562</v>
      </c>
      <c r="L1334" s="7">
        <v>69365</v>
      </c>
      <c r="M1334" s="7">
        <f>G1334-L1334</f>
        <v>280635</v>
      </c>
      <c r="N1334" s="7">
        <v>189455.828125</v>
      </c>
      <c r="O1334" s="22">
        <f>M1334/N1334</f>
        <v>1.4812687621034355</v>
      </c>
      <c r="P1334" s="27">
        <v>2744</v>
      </c>
      <c r="Q1334" s="32">
        <f>M1334/P1334</f>
        <v>102.27223032069971</v>
      </c>
      <c r="R1334" s="37" t="s">
        <v>2872</v>
      </c>
      <c r="S1334" s="42">
        <f>ABS(O2406-O1334)*100</f>
        <v>14.68816252140941</v>
      </c>
      <c r="T1334" t="s">
        <v>32</v>
      </c>
      <c r="V1334" s="7">
        <v>61000</v>
      </c>
      <c r="W1334" t="s">
        <v>33</v>
      </c>
      <c r="X1334" s="17" t="s">
        <v>34</v>
      </c>
      <c r="Z1334" t="s">
        <v>2873</v>
      </c>
      <c r="AA1334">
        <v>401</v>
      </c>
      <c r="AB1334">
        <v>55</v>
      </c>
    </row>
    <row r="1335" spans="1:28" x14ac:dyDescent="0.25">
      <c r="A1335" t="s">
        <v>2914</v>
      </c>
      <c r="B1335" t="s">
        <v>2915</v>
      </c>
      <c r="C1335" s="17">
        <v>43731</v>
      </c>
      <c r="D1335" s="7">
        <v>310000</v>
      </c>
      <c r="E1335" t="s">
        <v>29</v>
      </c>
      <c r="F1335" t="s">
        <v>30</v>
      </c>
      <c r="G1335" s="7">
        <v>310000</v>
      </c>
      <c r="H1335" s="7">
        <v>177070</v>
      </c>
      <c r="I1335" s="12">
        <f>H1335/G1335*100</f>
        <v>57.119354838709683</v>
      </c>
      <c r="J1335" s="12">
        <f t="shared" si="20"/>
        <v>7.3395588212254665</v>
      </c>
      <c r="K1335" s="7">
        <v>354134</v>
      </c>
      <c r="L1335" s="7">
        <v>78725</v>
      </c>
      <c r="M1335" s="7">
        <f>G1335-L1335</f>
        <v>231275</v>
      </c>
      <c r="N1335" s="7">
        <v>204461.03125</v>
      </c>
      <c r="O1335" s="22">
        <f>M1335/N1335</f>
        <v>1.1311446420184286</v>
      </c>
      <c r="P1335" s="27">
        <v>3012</v>
      </c>
      <c r="Q1335" s="32">
        <f>M1335/P1335</f>
        <v>76.784528552456834</v>
      </c>
      <c r="R1335" s="37" t="s">
        <v>2872</v>
      </c>
      <c r="S1335" s="42">
        <f>ABS(O2406-O1335)*100</f>
        <v>20.324249487091283</v>
      </c>
      <c r="T1335" t="s">
        <v>236</v>
      </c>
      <c r="V1335" s="7">
        <v>66000</v>
      </c>
      <c r="W1335" t="s">
        <v>33</v>
      </c>
      <c r="X1335" s="17" t="s">
        <v>34</v>
      </c>
      <c r="Z1335" t="s">
        <v>2873</v>
      </c>
      <c r="AA1335">
        <v>401</v>
      </c>
      <c r="AB1335">
        <v>55</v>
      </c>
    </row>
    <row r="1336" spans="1:28" x14ac:dyDescent="0.25">
      <c r="A1336" t="s">
        <v>2916</v>
      </c>
      <c r="B1336" t="s">
        <v>2917</v>
      </c>
      <c r="C1336" s="17">
        <v>44127</v>
      </c>
      <c r="D1336" s="7">
        <v>335000</v>
      </c>
      <c r="E1336" t="s">
        <v>29</v>
      </c>
      <c r="F1336" t="s">
        <v>30</v>
      </c>
      <c r="G1336" s="7">
        <v>335000</v>
      </c>
      <c r="H1336" s="7">
        <v>172550</v>
      </c>
      <c r="I1336" s="12">
        <f>H1336/G1336*100</f>
        <v>51.507462686567166</v>
      </c>
      <c r="J1336" s="12">
        <f t="shared" si="20"/>
        <v>1.7276666690829501</v>
      </c>
      <c r="K1336" s="7">
        <v>345092</v>
      </c>
      <c r="L1336" s="7">
        <v>71693</v>
      </c>
      <c r="M1336" s="7">
        <f>G1336-L1336</f>
        <v>263307</v>
      </c>
      <c r="N1336" s="7">
        <v>202968.8125</v>
      </c>
      <c r="O1336" s="22">
        <f>M1336/N1336</f>
        <v>1.2972781224701702</v>
      </c>
      <c r="P1336" s="27">
        <v>2769</v>
      </c>
      <c r="Q1336" s="32">
        <f>M1336/P1336</f>
        <v>95.091007583965336</v>
      </c>
      <c r="R1336" s="37" t="s">
        <v>2872</v>
      </c>
      <c r="S1336" s="42">
        <f>ABS(O2406-O1336)*100</f>
        <v>3.7109014419171249</v>
      </c>
      <c r="T1336" t="s">
        <v>32</v>
      </c>
      <c r="V1336" s="7">
        <v>66000</v>
      </c>
      <c r="W1336" t="s">
        <v>33</v>
      </c>
      <c r="X1336" s="17" t="s">
        <v>34</v>
      </c>
      <c r="Z1336" t="s">
        <v>2873</v>
      </c>
      <c r="AA1336">
        <v>401</v>
      </c>
      <c r="AB1336">
        <v>58</v>
      </c>
    </row>
    <row r="1337" spans="1:28" x14ac:dyDescent="0.25">
      <c r="A1337" t="s">
        <v>2918</v>
      </c>
      <c r="B1337" t="s">
        <v>2919</v>
      </c>
      <c r="C1337" s="17">
        <v>43585</v>
      </c>
      <c r="D1337" s="7">
        <v>319000</v>
      </c>
      <c r="E1337" t="s">
        <v>29</v>
      </c>
      <c r="F1337" t="s">
        <v>30</v>
      </c>
      <c r="G1337" s="7">
        <v>319000</v>
      </c>
      <c r="H1337" s="7">
        <v>176710</v>
      </c>
      <c r="I1337" s="12">
        <f>H1337/G1337*100</f>
        <v>55.3949843260188</v>
      </c>
      <c r="J1337" s="12">
        <f t="shared" si="20"/>
        <v>5.6151883085345844</v>
      </c>
      <c r="K1337" s="7">
        <v>353427</v>
      </c>
      <c r="L1337" s="7">
        <v>70425</v>
      </c>
      <c r="M1337" s="7">
        <f>G1337-L1337</f>
        <v>248575</v>
      </c>
      <c r="N1337" s="7">
        <v>210098</v>
      </c>
      <c r="O1337" s="22">
        <f>M1337/N1337</f>
        <v>1.1831383449628268</v>
      </c>
      <c r="P1337" s="27">
        <v>2613</v>
      </c>
      <c r="Q1337" s="32">
        <f>M1337/P1337</f>
        <v>95.130118637581319</v>
      </c>
      <c r="R1337" s="37" t="s">
        <v>2872</v>
      </c>
      <c r="S1337" s="42">
        <f>ABS(O2406-O1337)*100</f>
        <v>15.124879192651463</v>
      </c>
      <c r="T1337" t="s">
        <v>32</v>
      </c>
      <c r="V1337" s="7">
        <v>66000</v>
      </c>
      <c r="W1337" t="s">
        <v>33</v>
      </c>
      <c r="X1337" s="17" t="s">
        <v>34</v>
      </c>
      <c r="Z1337" t="s">
        <v>2873</v>
      </c>
      <c r="AA1337">
        <v>401</v>
      </c>
      <c r="AB1337">
        <v>58</v>
      </c>
    </row>
    <row r="1338" spans="1:28" x14ac:dyDescent="0.25">
      <c r="A1338" t="s">
        <v>2920</v>
      </c>
      <c r="B1338" t="s">
        <v>2921</v>
      </c>
      <c r="C1338" s="17">
        <v>43773</v>
      </c>
      <c r="D1338" s="7">
        <v>330000</v>
      </c>
      <c r="E1338" t="s">
        <v>29</v>
      </c>
      <c r="F1338" t="s">
        <v>30</v>
      </c>
      <c r="G1338" s="7">
        <v>330000</v>
      </c>
      <c r="H1338" s="7">
        <v>145410</v>
      </c>
      <c r="I1338" s="12">
        <f>H1338/G1338*100</f>
        <v>44.063636363636363</v>
      </c>
      <c r="J1338" s="12">
        <f t="shared" si="20"/>
        <v>5.7161596538478534</v>
      </c>
      <c r="K1338" s="7">
        <v>290819</v>
      </c>
      <c r="L1338" s="7">
        <v>66258</v>
      </c>
      <c r="M1338" s="7">
        <f>G1338-L1338</f>
        <v>263742</v>
      </c>
      <c r="N1338" s="7">
        <v>166711.953125</v>
      </c>
      <c r="O1338" s="22">
        <f>M1338/N1338</f>
        <v>1.5820221349230263</v>
      </c>
      <c r="P1338" s="27">
        <v>2056</v>
      </c>
      <c r="Q1338" s="32">
        <f>M1338/P1338</f>
        <v>128.27918287937743</v>
      </c>
      <c r="R1338" s="37" t="s">
        <v>2872</v>
      </c>
      <c r="S1338" s="42">
        <f>ABS(O2406-O1338)*100</f>
        <v>24.763499803368493</v>
      </c>
      <c r="T1338" t="s">
        <v>43</v>
      </c>
      <c r="V1338" s="7">
        <v>61000</v>
      </c>
      <c r="W1338" t="s">
        <v>33</v>
      </c>
      <c r="X1338" s="17" t="s">
        <v>34</v>
      </c>
      <c r="Z1338" t="s">
        <v>2873</v>
      </c>
      <c r="AA1338">
        <v>401</v>
      </c>
      <c r="AB1338">
        <v>55</v>
      </c>
    </row>
    <row r="1339" spans="1:28" x14ac:dyDescent="0.25">
      <c r="A1339" t="s">
        <v>2922</v>
      </c>
      <c r="B1339" t="s">
        <v>2923</v>
      </c>
      <c r="C1339" s="17">
        <v>43938</v>
      </c>
      <c r="D1339" s="7">
        <v>340000</v>
      </c>
      <c r="E1339" t="s">
        <v>29</v>
      </c>
      <c r="F1339" t="s">
        <v>30</v>
      </c>
      <c r="G1339" s="7">
        <v>340000</v>
      </c>
      <c r="H1339" s="7">
        <v>183510</v>
      </c>
      <c r="I1339" s="12">
        <f>H1339/G1339*100</f>
        <v>53.973529411764709</v>
      </c>
      <c r="J1339" s="12">
        <f t="shared" si="20"/>
        <v>4.1937333942804926</v>
      </c>
      <c r="K1339" s="7">
        <v>367029</v>
      </c>
      <c r="L1339" s="7">
        <v>66853</v>
      </c>
      <c r="M1339" s="7">
        <f>G1339-L1339</f>
        <v>273147</v>
      </c>
      <c r="N1339" s="7">
        <v>222847.8125</v>
      </c>
      <c r="O1339" s="22">
        <f>M1339/N1339</f>
        <v>1.2257109322085</v>
      </c>
      <c r="P1339" s="27">
        <v>3175</v>
      </c>
      <c r="Q1339" s="32">
        <f>M1339/P1339</f>
        <v>86.030551181102368</v>
      </c>
      <c r="R1339" s="37" t="s">
        <v>2872</v>
      </c>
      <c r="S1339" s="42">
        <f>ABS(O2406-O1339)*100</f>
        <v>10.867620468084137</v>
      </c>
      <c r="T1339" t="s">
        <v>236</v>
      </c>
      <c r="V1339" s="7">
        <v>61000</v>
      </c>
      <c r="W1339" t="s">
        <v>33</v>
      </c>
      <c r="X1339" s="17" t="s">
        <v>34</v>
      </c>
      <c r="Z1339" t="s">
        <v>2873</v>
      </c>
      <c r="AA1339">
        <v>401</v>
      </c>
      <c r="AB1339">
        <v>55</v>
      </c>
    </row>
    <row r="1340" spans="1:28" x14ac:dyDescent="0.25">
      <c r="A1340" t="s">
        <v>2924</v>
      </c>
      <c r="B1340" t="s">
        <v>2925</v>
      </c>
      <c r="C1340" s="17">
        <v>43693</v>
      </c>
      <c r="D1340" s="7">
        <v>365000</v>
      </c>
      <c r="E1340" t="s">
        <v>29</v>
      </c>
      <c r="F1340" t="s">
        <v>30</v>
      </c>
      <c r="G1340" s="7">
        <v>365000</v>
      </c>
      <c r="H1340" s="7">
        <v>186730</v>
      </c>
      <c r="I1340" s="12">
        <f>H1340/G1340*100</f>
        <v>51.158904109589045</v>
      </c>
      <c r="J1340" s="12">
        <f t="shared" si="20"/>
        <v>1.3791080921048291</v>
      </c>
      <c r="K1340" s="7">
        <v>373458</v>
      </c>
      <c r="L1340" s="7">
        <v>80569</v>
      </c>
      <c r="M1340" s="7">
        <f>G1340-L1340</f>
        <v>284431</v>
      </c>
      <c r="N1340" s="7">
        <v>217438.015625</v>
      </c>
      <c r="O1340" s="22">
        <f>M1340/N1340</f>
        <v>1.3081015257724669</v>
      </c>
      <c r="P1340" s="27">
        <v>3184</v>
      </c>
      <c r="Q1340" s="32">
        <f>M1340/P1340</f>
        <v>89.331344221105525</v>
      </c>
      <c r="R1340" s="37" t="s">
        <v>2872</v>
      </c>
      <c r="S1340" s="42">
        <f>ABS(O2406-O1340)*100</f>
        <v>2.6285611116874552</v>
      </c>
      <c r="T1340" t="s">
        <v>32</v>
      </c>
      <c r="V1340" s="7">
        <v>61000</v>
      </c>
      <c r="W1340" t="s">
        <v>33</v>
      </c>
      <c r="X1340" s="17" t="s">
        <v>34</v>
      </c>
      <c r="Z1340" t="s">
        <v>2873</v>
      </c>
      <c r="AA1340">
        <v>401</v>
      </c>
      <c r="AB1340">
        <v>55</v>
      </c>
    </row>
    <row r="1341" spans="1:28" x14ac:dyDescent="0.25">
      <c r="A1341" t="s">
        <v>2926</v>
      </c>
      <c r="B1341" t="s">
        <v>2927</v>
      </c>
      <c r="C1341" s="17">
        <v>43678</v>
      </c>
      <c r="D1341" s="7">
        <v>260000</v>
      </c>
      <c r="E1341" t="s">
        <v>29</v>
      </c>
      <c r="F1341" t="s">
        <v>30</v>
      </c>
      <c r="G1341" s="7">
        <v>260000</v>
      </c>
      <c r="H1341" s="7">
        <v>162990</v>
      </c>
      <c r="I1341" s="12">
        <f>H1341/G1341*100</f>
        <v>62.688461538461539</v>
      </c>
      <c r="J1341" s="12">
        <f t="shared" si="20"/>
        <v>12.908665520977323</v>
      </c>
      <c r="K1341" s="7">
        <v>325975</v>
      </c>
      <c r="L1341" s="7">
        <v>66258</v>
      </c>
      <c r="M1341" s="7">
        <f>G1341-L1341</f>
        <v>193742</v>
      </c>
      <c r="N1341" s="7">
        <v>192811.4375</v>
      </c>
      <c r="O1341" s="22">
        <f>M1341/N1341</f>
        <v>1.0048262826731946</v>
      </c>
      <c r="P1341" s="27">
        <v>2574</v>
      </c>
      <c r="Q1341" s="32">
        <f>M1341/P1341</f>
        <v>75.268842268842263</v>
      </c>
      <c r="R1341" s="37" t="s">
        <v>2872</v>
      </c>
      <c r="S1341" s="42">
        <f>ABS(O2406-O1341)*100</f>
        <v>32.956085421614681</v>
      </c>
      <c r="T1341" t="s">
        <v>32</v>
      </c>
      <c r="V1341" s="7">
        <v>61000</v>
      </c>
      <c r="W1341" t="s">
        <v>33</v>
      </c>
      <c r="X1341" s="17" t="s">
        <v>34</v>
      </c>
      <c r="Z1341" t="s">
        <v>2873</v>
      </c>
      <c r="AA1341">
        <v>401</v>
      </c>
      <c r="AB1341">
        <v>55</v>
      </c>
    </row>
    <row r="1342" spans="1:28" x14ac:dyDescent="0.25">
      <c r="A1342" t="s">
        <v>2928</v>
      </c>
      <c r="B1342" t="s">
        <v>2929</v>
      </c>
      <c r="C1342" s="17">
        <v>44069</v>
      </c>
      <c r="D1342" s="7">
        <v>350000</v>
      </c>
      <c r="E1342" t="s">
        <v>29</v>
      </c>
      <c r="F1342" t="s">
        <v>30</v>
      </c>
      <c r="G1342" s="7">
        <v>350000</v>
      </c>
      <c r="H1342" s="7">
        <v>177210</v>
      </c>
      <c r="I1342" s="12">
        <f>H1342/G1342*100</f>
        <v>50.631428571428572</v>
      </c>
      <c r="J1342" s="12">
        <f t="shared" si="20"/>
        <v>0.85163255394435566</v>
      </c>
      <c r="K1342" s="7">
        <v>354414</v>
      </c>
      <c r="L1342" s="7">
        <v>65927</v>
      </c>
      <c r="M1342" s="7">
        <f>G1342-L1342</f>
        <v>284073</v>
      </c>
      <c r="N1342" s="7">
        <v>214170</v>
      </c>
      <c r="O1342" s="22">
        <f>M1342/N1342</f>
        <v>1.3263902507353971</v>
      </c>
      <c r="P1342" s="27">
        <v>3019</v>
      </c>
      <c r="Q1342" s="32">
        <f>M1342/P1342</f>
        <v>94.095064590924153</v>
      </c>
      <c r="R1342" s="37" t="s">
        <v>2872</v>
      </c>
      <c r="S1342" s="42">
        <f>ABS(O2406-O1342)*100</f>
        <v>0.79968861539443381</v>
      </c>
      <c r="T1342" t="s">
        <v>32</v>
      </c>
      <c r="V1342" s="7">
        <v>61000</v>
      </c>
      <c r="W1342" t="s">
        <v>33</v>
      </c>
      <c r="X1342" s="17" t="s">
        <v>34</v>
      </c>
      <c r="Z1342" t="s">
        <v>2873</v>
      </c>
      <c r="AA1342">
        <v>401</v>
      </c>
      <c r="AB1342">
        <v>55</v>
      </c>
    </row>
    <row r="1343" spans="1:28" x14ac:dyDescent="0.25">
      <c r="A1343" t="s">
        <v>2930</v>
      </c>
      <c r="B1343" t="s">
        <v>2931</v>
      </c>
      <c r="C1343" s="17">
        <v>43994</v>
      </c>
      <c r="D1343" s="7">
        <v>385000</v>
      </c>
      <c r="E1343" t="s">
        <v>29</v>
      </c>
      <c r="F1343" t="s">
        <v>30</v>
      </c>
      <c r="G1343" s="7">
        <v>385000</v>
      </c>
      <c r="H1343" s="7">
        <v>196630</v>
      </c>
      <c r="I1343" s="12">
        <f>H1343/G1343*100</f>
        <v>51.072727272727271</v>
      </c>
      <c r="J1343" s="12">
        <f t="shared" si="20"/>
        <v>1.2929312552430545</v>
      </c>
      <c r="K1343" s="7">
        <v>393253</v>
      </c>
      <c r="L1343" s="7">
        <v>71154</v>
      </c>
      <c r="M1343" s="7">
        <f>G1343-L1343</f>
        <v>313846</v>
      </c>
      <c r="N1343" s="7">
        <v>239123.234375</v>
      </c>
      <c r="O1343" s="22">
        <f>M1343/N1343</f>
        <v>1.3124864291013125</v>
      </c>
      <c r="P1343" s="27">
        <v>3560</v>
      </c>
      <c r="Q1343" s="32">
        <f>M1343/P1343</f>
        <v>88.158988764044949</v>
      </c>
      <c r="R1343" s="37" t="s">
        <v>2872</v>
      </c>
      <c r="S1343" s="42">
        <f>ABS(O2406-O1343)*100</f>
        <v>2.1900707788028884</v>
      </c>
      <c r="T1343" t="s">
        <v>32</v>
      </c>
      <c r="V1343" s="7">
        <v>66000</v>
      </c>
      <c r="W1343" t="s">
        <v>33</v>
      </c>
      <c r="X1343" s="17" t="s">
        <v>34</v>
      </c>
      <c r="Z1343" t="s">
        <v>2873</v>
      </c>
      <c r="AA1343">
        <v>401</v>
      </c>
      <c r="AB1343">
        <v>55</v>
      </c>
    </row>
    <row r="1344" spans="1:28" x14ac:dyDescent="0.25">
      <c r="A1344" t="s">
        <v>2932</v>
      </c>
      <c r="B1344" t="s">
        <v>2933</v>
      </c>
      <c r="C1344" s="17">
        <v>43607</v>
      </c>
      <c r="D1344" s="7">
        <v>355000</v>
      </c>
      <c r="E1344" t="s">
        <v>29</v>
      </c>
      <c r="F1344" t="s">
        <v>30</v>
      </c>
      <c r="G1344" s="7">
        <v>355000</v>
      </c>
      <c r="H1344" s="7">
        <v>172920</v>
      </c>
      <c r="I1344" s="12">
        <f>H1344/G1344*100</f>
        <v>48.709859154929582</v>
      </c>
      <c r="J1344" s="12">
        <f t="shared" si="20"/>
        <v>1.0699368625546342</v>
      </c>
      <c r="K1344" s="7">
        <v>345838</v>
      </c>
      <c r="L1344" s="7">
        <v>69707</v>
      </c>
      <c r="M1344" s="7">
        <f>G1344-L1344</f>
        <v>285293</v>
      </c>
      <c r="N1344" s="7">
        <v>204997.03125</v>
      </c>
      <c r="O1344" s="22">
        <f>M1344/N1344</f>
        <v>1.3916933248271126</v>
      </c>
      <c r="P1344" s="27">
        <v>2714</v>
      </c>
      <c r="Q1344" s="32">
        <f>M1344/P1344</f>
        <v>105.11901252763448</v>
      </c>
      <c r="R1344" s="37" t="s">
        <v>2872</v>
      </c>
      <c r="S1344" s="42">
        <f>ABS(O2406-O1344)*100</f>
        <v>5.7306187937771202</v>
      </c>
      <c r="T1344" t="s">
        <v>32</v>
      </c>
      <c r="V1344" s="7">
        <v>66000</v>
      </c>
      <c r="W1344" t="s">
        <v>33</v>
      </c>
      <c r="X1344" s="17" t="s">
        <v>34</v>
      </c>
      <c r="Z1344" t="s">
        <v>2873</v>
      </c>
      <c r="AA1344">
        <v>401</v>
      </c>
      <c r="AB1344">
        <v>58</v>
      </c>
    </row>
    <row r="1345" spans="1:28" x14ac:dyDescent="0.25">
      <c r="A1345" t="s">
        <v>2934</v>
      </c>
      <c r="B1345" t="s">
        <v>2935</v>
      </c>
      <c r="C1345" s="17">
        <v>43881</v>
      </c>
      <c r="D1345" s="7">
        <v>345500</v>
      </c>
      <c r="E1345" t="s">
        <v>29</v>
      </c>
      <c r="F1345" t="s">
        <v>30</v>
      </c>
      <c r="G1345" s="7">
        <v>345500</v>
      </c>
      <c r="H1345" s="7">
        <v>163740</v>
      </c>
      <c r="I1345" s="12">
        <f>H1345/G1345*100</f>
        <v>47.392185238784364</v>
      </c>
      <c r="J1345" s="12">
        <f t="shared" si="20"/>
        <v>2.3876107786998517</v>
      </c>
      <c r="K1345" s="7">
        <v>327475</v>
      </c>
      <c r="L1345" s="7">
        <v>72431</v>
      </c>
      <c r="M1345" s="7">
        <f>G1345-L1345</f>
        <v>273069</v>
      </c>
      <c r="N1345" s="7">
        <v>189342.234375</v>
      </c>
      <c r="O1345" s="22">
        <f>M1345/N1345</f>
        <v>1.4421980436714175</v>
      </c>
      <c r="P1345" s="27">
        <v>2618</v>
      </c>
      <c r="Q1345" s="32">
        <f>M1345/P1345</f>
        <v>104.3044308632544</v>
      </c>
      <c r="R1345" s="37" t="s">
        <v>2872</v>
      </c>
      <c r="S1345" s="42">
        <f>ABS(O2406-O1345)*100</f>
        <v>10.781090678207605</v>
      </c>
      <c r="T1345" t="s">
        <v>32</v>
      </c>
      <c r="V1345" s="7">
        <v>66000</v>
      </c>
      <c r="W1345" t="s">
        <v>33</v>
      </c>
      <c r="X1345" s="17" t="s">
        <v>34</v>
      </c>
      <c r="Z1345" t="s">
        <v>2873</v>
      </c>
      <c r="AA1345">
        <v>401</v>
      </c>
      <c r="AB1345">
        <v>55</v>
      </c>
    </row>
    <row r="1346" spans="1:28" x14ac:dyDescent="0.25">
      <c r="A1346" t="s">
        <v>2936</v>
      </c>
      <c r="B1346" t="s">
        <v>2937</v>
      </c>
      <c r="C1346" s="17">
        <v>43881</v>
      </c>
      <c r="D1346" s="7">
        <v>345000</v>
      </c>
      <c r="E1346" t="s">
        <v>29</v>
      </c>
      <c r="F1346" t="s">
        <v>30</v>
      </c>
      <c r="G1346" s="7">
        <v>345000</v>
      </c>
      <c r="H1346" s="7">
        <v>174720</v>
      </c>
      <c r="I1346" s="12">
        <f>H1346/G1346*100</f>
        <v>50.643478260869571</v>
      </c>
      <c r="J1346" s="12">
        <f t="shared" si="20"/>
        <v>0.86368224338535526</v>
      </c>
      <c r="K1346" s="7">
        <v>349448</v>
      </c>
      <c r="L1346" s="7">
        <v>65517</v>
      </c>
      <c r="M1346" s="7">
        <f>G1346-L1346</f>
        <v>279483</v>
      </c>
      <c r="N1346" s="7">
        <v>210787.671875</v>
      </c>
      <c r="O1346" s="22">
        <f>M1346/N1346</f>
        <v>1.3258982250429583</v>
      </c>
      <c r="P1346" s="27">
        <v>3040</v>
      </c>
      <c r="Q1346" s="32">
        <f>M1346/P1346</f>
        <v>91.935197368421058</v>
      </c>
      <c r="R1346" s="37" t="s">
        <v>2872</v>
      </c>
      <c r="S1346" s="42">
        <f>ABS(O2406-O1346)*100</f>
        <v>0.84889118463831181</v>
      </c>
      <c r="T1346" t="s">
        <v>32</v>
      </c>
      <c r="V1346" s="7">
        <v>61000</v>
      </c>
      <c r="W1346" t="s">
        <v>33</v>
      </c>
      <c r="X1346" s="17" t="s">
        <v>34</v>
      </c>
      <c r="Z1346" t="s">
        <v>2873</v>
      </c>
      <c r="AA1346">
        <v>401</v>
      </c>
      <c r="AB1346">
        <v>55</v>
      </c>
    </row>
    <row r="1347" spans="1:28" x14ac:dyDescent="0.25">
      <c r="A1347" t="s">
        <v>2938</v>
      </c>
      <c r="B1347" t="s">
        <v>2939</v>
      </c>
      <c r="C1347" s="17">
        <v>44183</v>
      </c>
      <c r="D1347" s="7">
        <v>390000</v>
      </c>
      <c r="E1347" t="s">
        <v>29</v>
      </c>
      <c r="F1347" t="s">
        <v>30</v>
      </c>
      <c r="G1347" s="7">
        <v>390000</v>
      </c>
      <c r="H1347" s="7">
        <v>180960</v>
      </c>
      <c r="I1347" s="12">
        <f>H1347/G1347*100</f>
        <v>46.400000000000006</v>
      </c>
      <c r="J1347" s="12">
        <f t="shared" ref="J1347:J1410" si="21">+ABS(I1347-$I$2411)</f>
        <v>3.3797960174842103</v>
      </c>
      <c r="K1347" s="7">
        <v>361911</v>
      </c>
      <c r="L1347" s="7">
        <v>67387</v>
      </c>
      <c r="M1347" s="7">
        <f>G1347-L1347</f>
        <v>322613</v>
      </c>
      <c r="N1347" s="7">
        <v>218651.8125</v>
      </c>
      <c r="O1347" s="22">
        <f>M1347/N1347</f>
        <v>1.4754645585204103</v>
      </c>
      <c r="P1347" s="27">
        <v>2982</v>
      </c>
      <c r="Q1347" s="32">
        <f>M1347/P1347</f>
        <v>108.18678739101274</v>
      </c>
      <c r="R1347" s="37" t="s">
        <v>2872</v>
      </c>
      <c r="S1347" s="42">
        <f>ABS(O2406-O1347)*100</f>
        <v>14.107742163106884</v>
      </c>
      <c r="T1347" t="s">
        <v>236</v>
      </c>
      <c r="V1347" s="7">
        <v>61000</v>
      </c>
      <c r="W1347" t="s">
        <v>33</v>
      </c>
      <c r="X1347" s="17" t="s">
        <v>34</v>
      </c>
      <c r="Z1347" t="s">
        <v>2873</v>
      </c>
      <c r="AA1347">
        <v>401</v>
      </c>
      <c r="AB1347">
        <v>55</v>
      </c>
    </row>
    <row r="1348" spans="1:28" x14ac:dyDescent="0.25">
      <c r="A1348" t="s">
        <v>2940</v>
      </c>
      <c r="B1348" t="s">
        <v>2941</v>
      </c>
      <c r="C1348" s="17">
        <v>44027</v>
      </c>
      <c r="D1348" s="7">
        <v>285000</v>
      </c>
      <c r="E1348" t="s">
        <v>29</v>
      </c>
      <c r="F1348" t="s">
        <v>30</v>
      </c>
      <c r="G1348" s="7">
        <v>285000</v>
      </c>
      <c r="H1348" s="7">
        <v>132680</v>
      </c>
      <c r="I1348" s="12">
        <f>H1348/G1348*100</f>
        <v>46.554385964912285</v>
      </c>
      <c r="J1348" s="12">
        <f t="shared" si="21"/>
        <v>3.2254100525719309</v>
      </c>
      <c r="K1348" s="7">
        <v>265359</v>
      </c>
      <c r="L1348" s="7">
        <v>42631</v>
      </c>
      <c r="M1348" s="7">
        <f>G1348-L1348</f>
        <v>242369</v>
      </c>
      <c r="N1348" s="7">
        <v>269973.34375</v>
      </c>
      <c r="O1348" s="22">
        <f>M1348/N1348</f>
        <v>0.89775159515169722</v>
      </c>
      <c r="P1348" s="27">
        <v>2181</v>
      </c>
      <c r="Q1348" s="32">
        <f>M1348/P1348</f>
        <v>111.12746446584136</v>
      </c>
      <c r="R1348" s="37" t="s">
        <v>2942</v>
      </c>
      <c r="S1348" s="42">
        <f>ABS(O2406-O1348)*100</f>
        <v>43.663554173764417</v>
      </c>
      <c r="T1348" t="s">
        <v>32</v>
      </c>
      <c r="V1348" s="7">
        <v>40000</v>
      </c>
      <c r="W1348" t="s">
        <v>33</v>
      </c>
      <c r="X1348" s="17" t="s">
        <v>34</v>
      </c>
      <c r="Z1348" t="s">
        <v>2943</v>
      </c>
      <c r="AA1348">
        <v>407</v>
      </c>
      <c r="AB1348">
        <v>68</v>
      </c>
    </row>
    <row r="1349" spans="1:28" x14ac:dyDescent="0.25">
      <c r="A1349" t="s">
        <v>2944</v>
      </c>
      <c r="B1349" t="s">
        <v>2945</v>
      </c>
      <c r="C1349" s="17">
        <v>43845</v>
      </c>
      <c r="D1349" s="7">
        <v>222000</v>
      </c>
      <c r="E1349" t="s">
        <v>29</v>
      </c>
      <c r="F1349" t="s">
        <v>30</v>
      </c>
      <c r="G1349" s="7">
        <v>222000</v>
      </c>
      <c r="H1349" s="7">
        <v>115070</v>
      </c>
      <c r="I1349" s="12">
        <f>H1349/G1349*100</f>
        <v>51.833333333333329</v>
      </c>
      <c r="J1349" s="12">
        <f t="shared" si="21"/>
        <v>2.0535373158491126</v>
      </c>
      <c r="K1349" s="7">
        <v>230138</v>
      </c>
      <c r="L1349" s="7">
        <v>40631</v>
      </c>
      <c r="M1349" s="7">
        <f>G1349-L1349</f>
        <v>181369</v>
      </c>
      <c r="N1349" s="7">
        <v>229705.453125</v>
      </c>
      <c r="O1349" s="22">
        <f>M1349/N1349</f>
        <v>0.78957202596885456</v>
      </c>
      <c r="P1349" s="27">
        <v>1714</v>
      </c>
      <c r="Q1349" s="32">
        <f>M1349/P1349</f>
        <v>105.81621936989498</v>
      </c>
      <c r="R1349" s="37" t="s">
        <v>2942</v>
      </c>
      <c r="S1349" s="42">
        <f>ABS(O2406-O1349)*100</f>
        <v>54.481511092048684</v>
      </c>
      <c r="T1349" t="s">
        <v>1094</v>
      </c>
      <c r="V1349" s="7">
        <v>38000</v>
      </c>
      <c r="W1349" t="s">
        <v>33</v>
      </c>
      <c r="X1349" s="17" t="s">
        <v>34</v>
      </c>
      <c r="Z1349" t="s">
        <v>2943</v>
      </c>
      <c r="AA1349">
        <v>407</v>
      </c>
      <c r="AB1349">
        <v>68</v>
      </c>
    </row>
    <row r="1350" spans="1:28" x14ac:dyDescent="0.25">
      <c r="A1350" t="s">
        <v>2946</v>
      </c>
      <c r="B1350" t="s">
        <v>2947</v>
      </c>
      <c r="C1350" s="17">
        <v>43972</v>
      </c>
      <c r="D1350" s="7">
        <v>227500</v>
      </c>
      <c r="E1350" t="s">
        <v>29</v>
      </c>
      <c r="F1350" t="s">
        <v>30</v>
      </c>
      <c r="G1350" s="7">
        <v>227500</v>
      </c>
      <c r="H1350" s="7">
        <v>122460</v>
      </c>
      <c r="I1350" s="12">
        <f>H1350/G1350*100</f>
        <v>53.828571428571422</v>
      </c>
      <c r="J1350" s="12">
        <f t="shared" si="21"/>
        <v>4.0487754110872061</v>
      </c>
      <c r="K1350" s="7">
        <v>244929</v>
      </c>
      <c r="L1350" s="7">
        <v>47061</v>
      </c>
      <c r="M1350" s="7">
        <f>G1350-L1350</f>
        <v>180439</v>
      </c>
      <c r="N1350" s="7">
        <v>239840</v>
      </c>
      <c r="O1350" s="22">
        <f>M1350/N1350</f>
        <v>0.75233072048032024</v>
      </c>
      <c r="P1350" s="27">
        <v>1397</v>
      </c>
      <c r="Q1350" s="32">
        <f>M1350/P1350</f>
        <v>129.16177523264136</v>
      </c>
      <c r="R1350" s="37" t="s">
        <v>2942</v>
      </c>
      <c r="S1350" s="42">
        <f>ABS(O2406-O1350)*100</f>
        <v>58.205641640902115</v>
      </c>
      <c r="T1350" t="s">
        <v>43</v>
      </c>
      <c r="V1350" s="7">
        <v>44300</v>
      </c>
      <c r="W1350" t="s">
        <v>33</v>
      </c>
      <c r="X1350" s="17" t="s">
        <v>34</v>
      </c>
      <c r="Z1350" t="s">
        <v>2943</v>
      </c>
      <c r="AA1350">
        <v>407</v>
      </c>
      <c r="AB1350">
        <v>68</v>
      </c>
    </row>
    <row r="1351" spans="1:28" x14ac:dyDescent="0.25">
      <c r="A1351" t="s">
        <v>2948</v>
      </c>
      <c r="B1351" t="s">
        <v>2949</v>
      </c>
      <c r="C1351" s="17">
        <v>43703</v>
      </c>
      <c r="D1351" s="7">
        <v>275000</v>
      </c>
      <c r="E1351" t="s">
        <v>29</v>
      </c>
      <c r="F1351" t="s">
        <v>30</v>
      </c>
      <c r="G1351" s="7">
        <v>275000</v>
      </c>
      <c r="H1351" s="7">
        <v>143010</v>
      </c>
      <c r="I1351" s="12">
        <f>H1351/G1351*100</f>
        <v>52.00363636363636</v>
      </c>
      <c r="J1351" s="12">
        <f t="shared" si="21"/>
        <v>2.2238403461521443</v>
      </c>
      <c r="K1351" s="7">
        <v>286012</v>
      </c>
      <c r="L1351" s="7">
        <v>45011</v>
      </c>
      <c r="M1351" s="7">
        <f>G1351-L1351</f>
        <v>229989</v>
      </c>
      <c r="N1351" s="7">
        <v>292122.4375</v>
      </c>
      <c r="O1351" s="22">
        <f>M1351/N1351</f>
        <v>0.78730344018849974</v>
      </c>
      <c r="P1351" s="27">
        <v>2169</v>
      </c>
      <c r="Q1351" s="32">
        <f>M1351/P1351</f>
        <v>106.03457814661134</v>
      </c>
      <c r="R1351" s="37" t="s">
        <v>2942</v>
      </c>
      <c r="S1351" s="42">
        <f>ABS(O2406-O1351)*100</f>
        <v>54.708369670084167</v>
      </c>
      <c r="T1351" t="s">
        <v>32</v>
      </c>
      <c r="V1351" s="7">
        <v>42250</v>
      </c>
      <c r="W1351" t="s">
        <v>33</v>
      </c>
      <c r="X1351" s="17" t="s">
        <v>34</v>
      </c>
      <c r="Z1351" t="s">
        <v>2943</v>
      </c>
      <c r="AA1351">
        <v>407</v>
      </c>
      <c r="AB1351">
        <v>68</v>
      </c>
    </row>
    <row r="1352" spans="1:28" x14ac:dyDescent="0.25">
      <c r="A1352" t="s">
        <v>2950</v>
      </c>
      <c r="B1352" t="s">
        <v>2951</v>
      </c>
      <c r="C1352" s="17">
        <v>43601</v>
      </c>
      <c r="D1352" s="7">
        <v>294900</v>
      </c>
      <c r="E1352" t="s">
        <v>29</v>
      </c>
      <c r="F1352" t="s">
        <v>30</v>
      </c>
      <c r="G1352" s="7">
        <v>294900</v>
      </c>
      <c r="H1352" s="7">
        <v>150190</v>
      </c>
      <c r="I1352" s="12">
        <f>H1352/G1352*100</f>
        <v>50.929128518141745</v>
      </c>
      <c r="J1352" s="12">
        <f t="shared" si="21"/>
        <v>1.149332500657529</v>
      </c>
      <c r="K1352" s="7">
        <v>300379</v>
      </c>
      <c r="L1352" s="7">
        <v>47061</v>
      </c>
      <c r="M1352" s="7">
        <f>G1352-L1352</f>
        <v>247839</v>
      </c>
      <c r="N1352" s="7">
        <v>307052.125</v>
      </c>
      <c r="O1352" s="22">
        <f>M1352/N1352</f>
        <v>0.80715611396599196</v>
      </c>
      <c r="P1352" s="27">
        <v>2181</v>
      </c>
      <c r="Q1352" s="32">
        <f>M1352/P1352</f>
        <v>113.63548830811554</v>
      </c>
      <c r="R1352" s="37" t="s">
        <v>2942</v>
      </c>
      <c r="S1352" s="42">
        <f>ABS(O2406-O1352)*100</f>
        <v>52.723102292334943</v>
      </c>
      <c r="T1352" t="s">
        <v>32</v>
      </c>
      <c r="V1352" s="7">
        <v>44300</v>
      </c>
      <c r="W1352" t="s">
        <v>33</v>
      </c>
      <c r="X1352" s="17" t="s">
        <v>34</v>
      </c>
      <c r="Z1352" t="s">
        <v>2943</v>
      </c>
      <c r="AA1352">
        <v>407</v>
      </c>
      <c r="AB1352">
        <v>68</v>
      </c>
    </row>
    <row r="1353" spans="1:28" x14ac:dyDescent="0.25">
      <c r="A1353" t="s">
        <v>2952</v>
      </c>
      <c r="B1353" t="s">
        <v>2953</v>
      </c>
      <c r="C1353" s="17">
        <v>43777</v>
      </c>
      <c r="D1353" s="7">
        <v>247000</v>
      </c>
      <c r="E1353" t="s">
        <v>29</v>
      </c>
      <c r="F1353" t="s">
        <v>30</v>
      </c>
      <c r="G1353" s="7">
        <v>247000</v>
      </c>
      <c r="H1353" s="7">
        <v>107020</v>
      </c>
      <c r="I1353" s="12">
        <f>H1353/G1353*100</f>
        <v>43.327935222672068</v>
      </c>
      <c r="J1353" s="12">
        <f t="shared" si="21"/>
        <v>6.4518607948121485</v>
      </c>
      <c r="K1353" s="7">
        <v>214037</v>
      </c>
      <c r="L1353" s="7">
        <v>40631</v>
      </c>
      <c r="M1353" s="7">
        <f>G1353-L1353</f>
        <v>206369</v>
      </c>
      <c r="N1353" s="7">
        <v>210189.09375</v>
      </c>
      <c r="O1353" s="22">
        <f>M1353/N1353</f>
        <v>0.98182544259625748</v>
      </c>
      <c r="P1353" s="27">
        <v>1465</v>
      </c>
      <c r="Q1353" s="32">
        <f>M1353/P1353</f>
        <v>140.86621160409555</v>
      </c>
      <c r="R1353" s="37" t="s">
        <v>2942</v>
      </c>
      <c r="S1353" s="42">
        <f>ABS(O2406-O1353)*100</f>
        <v>35.256169429308393</v>
      </c>
      <c r="T1353" t="s">
        <v>43</v>
      </c>
      <c r="V1353" s="7">
        <v>38000</v>
      </c>
      <c r="W1353" t="s">
        <v>33</v>
      </c>
      <c r="X1353" s="17" t="s">
        <v>34</v>
      </c>
      <c r="Z1353" t="s">
        <v>2943</v>
      </c>
      <c r="AA1353">
        <v>407</v>
      </c>
      <c r="AB1353">
        <v>68</v>
      </c>
    </row>
    <row r="1354" spans="1:28" x14ac:dyDescent="0.25">
      <c r="A1354" t="s">
        <v>2954</v>
      </c>
      <c r="B1354" t="s">
        <v>2955</v>
      </c>
      <c r="C1354" s="17">
        <v>44158</v>
      </c>
      <c r="D1354" s="7">
        <v>214000</v>
      </c>
      <c r="E1354" t="s">
        <v>29</v>
      </c>
      <c r="F1354" t="s">
        <v>30</v>
      </c>
      <c r="G1354" s="7">
        <v>214000</v>
      </c>
      <c r="H1354" s="7">
        <v>116070</v>
      </c>
      <c r="I1354" s="12">
        <f>H1354/G1354*100</f>
        <v>54.238317757009348</v>
      </c>
      <c r="J1354" s="12">
        <f t="shared" si="21"/>
        <v>4.458521739525132</v>
      </c>
      <c r="K1354" s="7">
        <v>232138</v>
      </c>
      <c r="L1354" s="7">
        <v>42631</v>
      </c>
      <c r="M1354" s="7">
        <f>G1354-L1354</f>
        <v>171369</v>
      </c>
      <c r="N1354" s="7">
        <v>229705.453125</v>
      </c>
      <c r="O1354" s="22">
        <f>M1354/N1354</f>
        <v>0.74603801376341405</v>
      </c>
      <c r="P1354" s="27">
        <v>1714</v>
      </c>
      <c r="Q1354" s="32">
        <f>M1354/P1354</f>
        <v>99.981913652275381</v>
      </c>
      <c r="R1354" s="37" t="s">
        <v>2942</v>
      </c>
      <c r="S1354" s="42">
        <f>ABS(O2406-O1354)*100</f>
        <v>58.834912312592735</v>
      </c>
      <c r="T1354" t="s">
        <v>1094</v>
      </c>
      <c r="V1354" s="7">
        <v>40000</v>
      </c>
      <c r="W1354" t="s">
        <v>33</v>
      </c>
      <c r="X1354" s="17" t="s">
        <v>34</v>
      </c>
      <c r="Z1354" t="s">
        <v>2943</v>
      </c>
      <c r="AA1354">
        <v>407</v>
      </c>
      <c r="AB1354">
        <v>68</v>
      </c>
    </row>
    <row r="1355" spans="1:28" x14ac:dyDescent="0.25">
      <c r="A1355" t="s">
        <v>2956</v>
      </c>
      <c r="B1355" t="s">
        <v>2957</v>
      </c>
      <c r="C1355" s="17">
        <v>43621</v>
      </c>
      <c r="D1355" s="7">
        <v>255000</v>
      </c>
      <c r="E1355" t="s">
        <v>29</v>
      </c>
      <c r="F1355" t="s">
        <v>30</v>
      </c>
      <c r="G1355" s="7">
        <v>255000</v>
      </c>
      <c r="H1355" s="7">
        <v>116300</v>
      </c>
      <c r="I1355" s="12">
        <f>H1355/G1355*100</f>
        <v>45.607843137254903</v>
      </c>
      <c r="J1355" s="12">
        <f t="shared" si="21"/>
        <v>4.1719528802293127</v>
      </c>
      <c r="K1355" s="7">
        <v>232600</v>
      </c>
      <c r="L1355" s="7">
        <v>42631</v>
      </c>
      <c r="M1355" s="7">
        <f>G1355-L1355</f>
        <v>212369</v>
      </c>
      <c r="N1355" s="7">
        <v>230265.453125</v>
      </c>
      <c r="O1355" s="22">
        <f>M1355/N1355</f>
        <v>0.92227903542575762</v>
      </c>
      <c r="P1355" s="27">
        <v>1714</v>
      </c>
      <c r="Q1355" s="32">
        <f>M1355/P1355</f>
        <v>123.90256709451575</v>
      </c>
      <c r="R1355" s="37" t="s">
        <v>2942</v>
      </c>
      <c r="S1355" s="42">
        <f>ABS(O2406-O1355)*100</f>
        <v>41.210810146358376</v>
      </c>
      <c r="T1355" t="s">
        <v>1094</v>
      </c>
      <c r="V1355" s="7">
        <v>40000</v>
      </c>
      <c r="W1355" t="s">
        <v>33</v>
      </c>
      <c r="X1355" s="17" t="s">
        <v>34</v>
      </c>
      <c r="Z1355" t="s">
        <v>2943</v>
      </c>
      <c r="AA1355">
        <v>407</v>
      </c>
      <c r="AB1355">
        <v>68</v>
      </c>
    </row>
    <row r="1356" spans="1:28" x14ac:dyDescent="0.25">
      <c r="A1356" t="s">
        <v>2958</v>
      </c>
      <c r="B1356" t="s">
        <v>2959</v>
      </c>
      <c r="C1356" s="17">
        <v>43616</v>
      </c>
      <c r="D1356" s="7">
        <v>230000</v>
      </c>
      <c r="E1356" t="s">
        <v>29</v>
      </c>
      <c r="F1356" t="s">
        <v>30</v>
      </c>
      <c r="G1356" s="7">
        <v>230000</v>
      </c>
      <c r="H1356" s="7">
        <v>116070</v>
      </c>
      <c r="I1356" s="12">
        <f>H1356/G1356*100</f>
        <v>50.46521739130435</v>
      </c>
      <c r="J1356" s="12">
        <f t="shared" si="21"/>
        <v>0.68542137382013379</v>
      </c>
      <c r="K1356" s="7">
        <v>232138</v>
      </c>
      <c r="L1356" s="7">
        <v>42631</v>
      </c>
      <c r="M1356" s="7">
        <f>G1356-L1356</f>
        <v>187369</v>
      </c>
      <c r="N1356" s="7">
        <v>229705.453125</v>
      </c>
      <c r="O1356" s="22">
        <f>M1356/N1356</f>
        <v>0.81569243329211882</v>
      </c>
      <c r="P1356" s="27">
        <v>1714</v>
      </c>
      <c r="Q1356" s="32">
        <f>M1356/P1356</f>
        <v>109.31680280046675</v>
      </c>
      <c r="R1356" s="37" t="s">
        <v>2942</v>
      </c>
      <c r="S1356" s="42">
        <f>ABS(O2406-O1356)*100</f>
        <v>51.869470359722257</v>
      </c>
      <c r="T1356" t="s">
        <v>1094</v>
      </c>
      <c r="V1356" s="7">
        <v>40000</v>
      </c>
      <c r="W1356" t="s">
        <v>33</v>
      </c>
      <c r="X1356" s="17" t="s">
        <v>34</v>
      </c>
      <c r="Z1356" t="s">
        <v>2943</v>
      </c>
      <c r="AA1356">
        <v>407</v>
      </c>
      <c r="AB1356">
        <v>68</v>
      </c>
    </row>
    <row r="1357" spans="1:28" x14ac:dyDescent="0.25">
      <c r="A1357" t="s">
        <v>2960</v>
      </c>
      <c r="B1357" t="s">
        <v>2961</v>
      </c>
      <c r="C1357" s="17">
        <v>43623</v>
      </c>
      <c r="D1357" s="7">
        <v>265000</v>
      </c>
      <c r="E1357" t="s">
        <v>29</v>
      </c>
      <c r="F1357" t="s">
        <v>30</v>
      </c>
      <c r="G1357" s="7">
        <v>265000</v>
      </c>
      <c r="H1357" s="7">
        <v>132210</v>
      </c>
      <c r="I1357" s="12">
        <f>H1357/G1357*100</f>
        <v>49.890566037735852</v>
      </c>
      <c r="J1357" s="12">
        <f t="shared" si="21"/>
        <v>0.11077002025163551</v>
      </c>
      <c r="K1357" s="7">
        <v>264418</v>
      </c>
      <c r="L1357" s="7">
        <v>42631</v>
      </c>
      <c r="M1357" s="7">
        <f>G1357-L1357</f>
        <v>222369</v>
      </c>
      <c r="N1357" s="7">
        <v>268832.71875</v>
      </c>
      <c r="O1357" s="22">
        <f>M1357/N1357</f>
        <v>0.82716494120937423</v>
      </c>
      <c r="P1357" s="27">
        <v>2181</v>
      </c>
      <c r="Q1357" s="32">
        <f>M1357/P1357</f>
        <v>101.9573590096286</v>
      </c>
      <c r="R1357" s="37" t="s">
        <v>2942</v>
      </c>
      <c r="S1357" s="42">
        <f>ABS(O2406-O1357)*100</f>
        <v>50.722219567996717</v>
      </c>
      <c r="T1357" t="s">
        <v>32</v>
      </c>
      <c r="V1357" s="7">
        <v>40000</v>
      </c>
      <c r="W1357" t="s">
        <v>33</v>
      </c>
      <c r="X1357" s="17" t="s">
        <v>34</v>
      </c>
      <c r="Z1357" t="s">
        <v>2943</v>
      </c>
      <c r="AA1357">
        <v>407</v>
      </c>
      <c r="AB1357">
        <v>68</v>
      </c>
    </row>
    <row r="1358" spans="1:28" x14ac:dyDescent="0.25">
      <c r="A1358" t="s">
        <v>2962</v>
      </c>
      <c r="B1358" t="s">
        <v>2963</v>
      </c>
      <c r="C1358" s="17">
        <v>44131</v>
      </c>
      <c r="D1358" s="7">
        <v>285000</v>
      </c>
      <c r="E1358" t="s">
        <v>29</v>
      </c>
      <c r="F1358" t="s">
        <v>30</v>
      </c>
      <c r="G1358" s="7">
        <v>285000</v>
      </c>
      <c r="H1358" s="7">
        <v>149780</v>
      </c>
      <c r="I1358" s="12">
        <f>H1358/G1358*100</f>
        <v>52.554385964912278</v>
      </c>
      <c r="J1358" s="12">
        <f t="shared" si="21"/>
        <v>2.774589947428062</v>
      </c>
      <c r="K1358" s="7">
        <v>299551</v>
      </c>
      <c r="L1358" s="7">
        <v>47061</v>
      </c>
      <c r="M1358" s="7">
        <f>G1358-L1358</f>
        <v>237939</v>
      </c>
      <c r="N1358" s="7">
        <v>306048.5</v>
      </c>
      <c r="O1358" s="22">
        <f>M1358/N1358</f>
        <v>0.77745520726290118</v>
      </c>
      <c r="P1358" s="27">
        <v>2181</v>
      </c>
      <c r="Q1358" s="32">
        <f>M1358/P1358</f>
        <v>109.09628610729024</v>
      </c>
      <c r="R1358" s="37" t="s">
        <v>2942</v>
      </c>
      <c r="S1358" s="42">
        <f>ABS(O2406-O1358)*100</f>
        <v>55.693192962644019</v>
      </c>
      <c r="T1358" t="s">
        <v>32</v>
      </c>
      <c r="V1358" s="7">
        <v>44300</v>
      </c>
      <c r="W1358" t="s">
        <v>33</v>
      </c>
      <c r="X1358" s="17" t="s">
        <v>34</v>
      </c>
      <c r="Z1358" t="s">
        <v>2943</v>
      </c>
      <c r="AA1358">
        <v>407</v>
      </c>
      <c r="AB1358">
        <v>68</v>
      </c>
    </row>
    <row r="1359" spans="1:28" x14ac:dyDescent="0.25">
      <c r="A1359" t="s">
        <v>2964</v>
      </c>
      <c r="B1359" t="s">
        <v>2965</v>
      </c>
      <c r="C1359" s="17">
        <v>44061</v>
      </c>
      <c r="D1359" s="7">
        <v>390000</v>
      </c>
      <c r="E1359" t="s">
        <v>29</v>
      </c>
      <c r="F1359" t="s">
        <v>30</v>
      </c>
      <c r="G1359" s="7">
        <v>390000</v>
      </c>
      <c r="H1359" s="7">
        <v>170050</v>
      </c>
      <c r="I1359" s="12">
        <f>H1359/G1359*100</f>
        <v>43.602564102564102</v>
      </c>
      <c r="J1359" s="12">
        <f t="shared" si="21"/>
        <v>6.1772319149201138</v>
      </c>
      <c r="K1359" s="7">
        <v>340103</v>
      </c>
      <c r="L1359" s="7">
        <v>65991</v>
      </c>
      <c r="M1359" s="7">
        <f>G1359-L1359</f>
        <v>324009</v>
      </c>
      <c r="N1359" s="7">
        <v>217549.203125</v>
      </c>
      <c r="O1359" s="22">
        <f>M1359/N1359</f>
        <v>1.4893596269062408</v>
      </c>
      <c r="P1359" s="27">
        <v>2779</v>
      </c>
      <c r="Q1359" s="32">
        <f>M1359/P1359</f>
        <v>116.59193954659949</v>
      </c>
      <c r="R1359" s="37" t="s">
        <v>2966</v>
      </c>
      <c r="S1359" s="42">
        <f>ABS(O2406-O1359)*100</f>
        <v>15.497249001689939</v>
      </c>
      <c r="T1359" t="s">
        <v>32</v>
      </c>
      <c r="V1359" s="7">
        <v>61000</v>
      </c>
      <c r="W1359" t="s">
        <v>33</v>
      </c>
      <c r="X1359" s="17" t="s">
        <v>34</v>
      </c>
      <c r="Z1359" t="s">
        <v>2967</v>
      </c>
      <c r="AA1359">
        <v>401</v>
      </c>
      <c r="AB1359">
        <v>60</v>
      </c>
    </row>
    <row r="1360" spans="1:28" x14ac:dyDescent="0.25">
      <c r="A1360" t="s">
        <v>2968</v>
      </c>
      <c r="B1360" t="s">
        <v>2969</v>
      </c>
      <c r="C1360" s="17">
        <v>44089</v>
      </c>
      <c r="D1360" s="7">
        <v>387500</v>
      </c>
      <c r="E1360" t="s">
        <v>29</v>
      </c>
      <c r="F1360" t="s">
        <v>30</v>
      </c>
      <c r="G1360" s="7">
        <v>387500</v>
      </c>
      <c r="H1360" s="7">
        <v>197780</v>
      </c>
      <c r="I1360" s="12">
        <f>H1360/G1360*100</f>
        <v>51.04</v>
      </c>
      <c r="J1360" s="12">
        <f t="shared" si="21"/>
        <v>1.2602039825157831</v>
      </c>
      <c r="K1360" s="7">
        <v>395565</v>
      </c>
      <c r="L1360" s="7">
        <v>77334</v>
      </c>
      <c r="M1360" s="7">
        <f>G1360-L1360</f>
        <v>310166</v>
      </c>
      <c r="N1360" s="7">
        <v>252564.28125</v>
      </c>
      <c r="O1360" s="22">
        <f>M1360/N1360</f>
        <v>1.2280675575537268</v>
      </c>
      <c r="P1360" s="27">
        <v>2924</v>
      </c>
      <c r="Q1360" s="32">
        <f>M1360/P1360</f>
        <v>106.07592339261286</v>
      </c>
      <c r="R1360" s="37" t="s">
        <v>2966</v>
      </c>
      <c r="S1360" s="42">
        <f>ABS(O2406-O1360)*100</f>
        <v>10.631957933561464</v>
      </c>
      <c r="T1360" t="s">
        <v>32</v>
      </c>
      <c r="V1360" s="7">
        <v>66000</v>
      </c>
      <c r="W1360" t="s">
        <v>33</v>
      </c>
      <c r="X1360" s="17" t="s">
        <v>34</v>
      </c>
      <c r="Z1360" t="s">
        <v>2967</v>
      </c>
      <c r="AA1360">
        <v>401</v>
      </c>
      <c r="AB1360">
        <v>60</v>
      </c>
    </row>
    <row r="1361" spans="1:28" x14ac:dyDescent="0.25">
      <c r="A1361" t="s">
        <v>2970</v>
      </c>
      <c r="B1361" t="s">
        <v>2971</v>
      </c>
      <c r="C1361" s="17">
        <v>44086</v>
      </c>
      <c r="D1361" s="7">
        <v>407500</v>
      </c>
      <c r="E1361" t="s">
        <v>29</v>
      </c>
      <c r="F1361" t="s">
        <v>30</v>
      </c>
      <c r="G1361" s="7">
        <v>407500</v>
      </c>
      <c r="H1361" s="7">
        <v>208220</v>
      </c>
      <c r="I1361" s="12">
        <f>H1361/G1361*100</f>
        <v>51.096932515337421</v>
      </c>
      <c r="J1361" s="12">
        <f t="shared" si="21"/>
        <v>1.3171364978532054</v>
      </c>
      <c r="K1361" s="7">
        <v>416449</v>
      </c>
      <c r="L1361" s="7">
        <v>74763</v>
      </c>
      <c r="M1361" s="7">
        <f>G1361-L1361</f>
        <v>332737</v>
      </c>
      <c r="N1361" s="7">
        <v>271179.375</v>
      </c>
      <c r="O1361" s="22">
        <f>M1361/N1361</f>
        <v>1.2269996565926151</v>
      </c>
      <c r="P1361" s="27">
        <v>3021</v>
      </c>
      <c r="Q1361" s="32">
        <f>M1361/P1361</f>
        <v>110.14134392585237</v>
      </c>
      <c r="R1361" s="37" t="s">
        <v>2966</v>
      </c>
      <c r="S1361" s="42">
        <f>ABS(O2406-O1361)*100</f>
        <v>10.738748029672628</v>
      </c>
      <c r="T1361" t="s">
        <v>32</v>
      </c>
      <c r="V1361" s="7">
        <v>66000</v>
      </c>
      <c r="W1361" t="s">
        <v>33</v>
      </c>
      <c r="X1361" s="17" t="s">
        <v>34</v>
      </c>
      <c r="Z1361" t="s">
        <v>2967</v>
      </c>
      <c r="AA1361">
        <v>401</v>
      </c>
      <c r="AB1361">
        <v>64</v>
      </c>
    </row>
    <row r="1362" spans="1:28" x14ac:dyDescent="0.25">
      <c r="A1362" t="s">
        <v>2972</v>
      </c>
      <c r="B1362" t="s">
        <v>2973</v>
      </c>
      <c r="C1362" s="17">
        <v>44043</v>
      </c>
      <c r="D1362" s="7">
        <v>405000</v>
      </c>
      <c r="E1362" t="s">
        <v>29</v>
      </c>
      <c r="F1362" t="s">
        <v>30</v>
      </c>
      <c r="G1362" s="7">
        <v>405000</v>
      </c>
      <c r="H1362" s="7">
        <v>210720</v>
      </c>
      <c r="I1362" s="12">
        <f>H1362/G1362*100</f>
        <v>52.029629629629625</v>
      </c>
      <c r="J1362" s="12">
        <f t="shared" si="21"/>
        <v>2.2498336121454088</v>
      </c>
      <c r="K1362" s="7">
        <v>421449</v>
      </c>
      <c r="L1362" s="7">
        <v>74250</v>
      </c>
      <c r="M1362" s="7">
        <f>G1362-L1362</f>
        <v>330750</v>
      </c>
      <c r="N1362" s="7">
        <v>275554.75</v>
      </c>
      <c r="O1362" s="22">
        <f>M1362/N1362</f>
        <v>1.2003059283137016</v>
      </c>
      <c r="P1362" s="27">
        <v>3178</v>
      </c>
      <c r="Q1362" s="32">
        <f>M1362/P1362</f>
        <v>104.07488986784141</v>
      </c>
      <c r="R1362" s="37" t="s">
        <v>2966</v>
      </c>
      <c r="S1362" s="42">
        <f>ABS(O2406-O1362)*100</f>
        <v>13.408120857563976</v>
      </c>
      <c r="T1362" t="s">
        <v>32</v>
      </c>
      <c r="V1362" s="7">
        <v>66000</v>
      </c>
      <c r="W1362" t="s">
        <v>33</v>
      </c>
      <c r="X1362" s="17" t="s">
        <v>34</v>
      </c>
      <c r="Z1362" t="s">
        <v>2967</v>
      </c>
      <c r="AA1362">
        <v>401</v>
      </c>
      <c r="AB1362">
        <v>64</v>
      </c>
    </row>
    <row r="1363" spans="1:28" x14ac:dyDescent="0.25">
      <c r="A1363" t="s">
        <v>2974</v>
      </c>
      <c r="B1363" t="s">
        <v>2975</v>
      </c>
      <c r="C1363" s="17">
        <v>44250</v>
      </c>
      <c r="D1363" s="7">
        <v>347000</v>
      </c>
      <c r="E1363" t="s">
        <v>29</v>
      </c>
      <c r="F1363" t="s">
        <v>30</v>
      </c>
      <c r="G1363" s="7">
        <v>347000</v>
      </c>
      <c r="H1363" s="7">
        <v>196590</v>
      </c>
      <c r="I1363" s="12">
        <f>H1363/G1363*100</f>
        <v>56.654178674351584</v>
      </c>
      <c r="J1363" s="12">
        <f t="shared" si="21"/>
        <v>6.8743826568673683</v>
      </c>
      <c r="K1363" s="7">
        <v>393175</v>
      </c>
      <c r="L1363" s="7">
        <v>56140</v>
      </c>
      <c r="M1363" s="7">
        <f>G1363-L1363</f>
        <v>290860</v>
      </c>
      <c r="N1363" s="7">
        <v>259257.6875</v>
      </c>
      <c r="O1363" s="22">
        <f>M1363/N1363</f>
        <v>1.1218953729192698</v>
      </c>
      <c r="P1363" s="27">
        <v>2668</v>
      </c>
      <c r="Q1363" s="32">
        <f>M1363/P1363</f>
        <v>109.01799100449774</v>
      </c>
      <c r="R1363" s="37" t="s">
        <v>2976</v>
      </c>
      <c r="S1363" s="42">
        <f>ABS(O2406-O1363)*100</f>
        <v>21.249176397007162</v>
      </c>
      <c r="T1363" t="s">
        <v>492</v>
      </c>
      <c r="V1363" s="7">
        <v>54418</v>
      </c>
      <c r="W1363" t="s">
        <v>33</v>
      </c>
      <c r="X1363" s="17" t="s">
        <v>34</v>
      </c>
      <c r="Z1363" t="s">
        <v>2977</v>
      </c>
      <c r="AA1363">
        <v>401</v>
      </c>
      <c r="AB1363">
        <v>55</v>
      </c>
    </row>
    <row r="1364" spans="1:28" x14ac:dyDescent="0.25">
      <c r="A1364" t="s">
        <v>2978</v>
      </c>
      <c r="B1364" t="s">
        <v>2979</v>
      </c>
      <c r="C1364" s="17">
        <v>44117</v>
      </c>
      <c r="D1364" s="7">
        <v>413500</v>
      </c>
      <c r="E1364" t="s">
        <v>29</v>
      </c>
      <c r="F1364" t="s">
        <v>30</v>
      </c>
      <c r="G1364" s="7">
        <v>413500</v>
      </c>
      <c r="H1364" s="7">
        <v>146570</v>
      </c>
      <c r="I1364" s="12">
        <f>H1364/G1364*100</f>
        <v>35.446191051995164</v>
      </c>
      <c r="J1364" s="12">
        <f t="shared" si="21"/>
        <v>14.333604965489052</v>
      </c>
      <c r="K1364" s="7">
        <v>293130</v>
      </c>
      <c r="L1364" s="7">
        <v>61194</v>
      </c>
      <c r="M1364" s="7">
        <f>G1364-L1364</f>
        <v>352306</v>
      </c>
      <c r="N1364" s="7">
        <v>178412.3125</v>
      </c>
      <c r="O1364" s="22">
        <f>M1364/N1364</f>
        <v>1.9746731324947093</v>
      </c>
      <c r="P1364" s="27">
        <v>2875</v>
      </c>
      <c r="Q1364" s="32">
        <f>M1364/P1364</f>
        <v>122.54121739130434</v>
      </c>
      <c r="R1364" s="37" t="s">
        <v>2976</v>
      </c>
      <c r="S1364" s="42">
        <f>ABS(O2406-O1364)*100</f>
        <v>64.02859956053679</v>
      </c>
      <c r="T1364" t="s">
        <v>43</v>
      </c>
      <c r="V1364" s="7">
        <v>54418</v>
      </c>
      <c r="W1364" t="s">
        <v>33</v>
      </c>
      <c r="X1364" s="17" t="s">
        <v>34</v>
      </c>
      <c r="Z1364" t="s">
        <v>2977</v>
      </c>
      <c r="AA1364">
        <v>401</v>
      </c>
      <c r="AB1364">
        <v>45</v>
      </c>
    </row>
    <row r="1365" spans="1:28" x14ac:dyDescent="0.25">
      <c r="A1365" t="s">
        <v>2980</v>
      </c>
      <c r="B1365" t="s">
        <v>2981</v>
      </c>
      <c r="C1365" s="17">
        <v>43754</v>
      </c>
      <c r="D1365" s="7">
        <v>280000</v>
      </c>
      <c r="E1365" t="s">
        <v>29</v>
      </c>
      <c r="F1365" t="s">
        <v>30</v>
      </c>
      <c r="G1365" s="7">
        <v>280000</v>
      </c>
      <c r="H1365" s="7">
        <v>167800</v>
      </c>
      <c r="I1365" s="12">
        <f>H1365/G1365*100</f>
        <v>59.928571428571431</v>
      </c>
      <c r="J1365" s="12">
        <f t="shared" si="21"/>
        <v>10.148775411087215</v>
      </c>
      <c r="K1365" s="7">
        <v>335599</v>
      </c>
      <c r="L1365" s="7">
        <v>60991</v>
      </c>
      <c r="M1365" s="7">
        <f>G1365-L1365</f>
        <v>219009</v>
      </c>
      <c r="N1365" s="7">
        <v>211236.921875</v>
      </c>
      <c r="O1365" s="22">
        <f>M1365/N1365</f>
        <v>1.0367931801695121</v>
      </c>
      <c r="P1365" s="27">
        <v>2198</v>
      </c>
      <c r="Q1365" s="32">
        <f>M1365/P1365</f>
        <v>99.640127388535035</v>
      </c>
      <c r="R1365" s="37" t="s">
        <v>2976</v>
      </c>
      <c r="S1365" s="42">
        <f>ABS(O2406-O1365)*100</f>
        <v>29.759395671982936</v>
      </c>
      <c r="T1365" t="s">
        <v>147</v>
      </c>
      <c r="V1365" s="7">
        <v>54418</v>
      </c>
      <c r="W1365" t="s">
        <v>33</v>
      </c>
      <c r="X1365" s="17" t="s">
        <v>34</v>
      </c>
      <c r="Z1365" t="s">
        <v>2977</v>
      </c>
      <c r="AA1365">
        <v>401</v>
      </c>
      <c r="AB1365">
        <v>49</v>
      </c>
    </row>
    <row r="1366" spans="1:28" x14ac:dyDescent="0.25">
      <c r="A1366" t="s">
        <v>2982</v>
      </c>
      <c r="B1366" t="s">
        <v>2983</v>
      </c>
      <c r="C1366" s="17">
        <v>44274</v>
      </c>
      <c r="D1366" s="7">
        <v>419900</v>
      </c>
      <c r="E1366" t="s">
        <v>29</v>
      </c>
      <c r="F1366" t="s">
        <v>30</v>
      </c>
      <c r="G1366" s="7">
        <v>419900</v>
      </c>
      <c r="H1366" s="7">
        <v>203620</v>
      </c>
      <c r="I1366" s="12">
        <f>H1366/G1366*100</f>
        <v>48.492498213860443</v>
      </c>
      <c r="J1366" s="12">
        <f t="shared" si="21"/>
        <v>1.2872978036237726</v>
      </c>
      <c r="K1366" s="7">
        <v>407230</v>
      </c>
      <c r="L1366" s="7">
        <v>59726</v>
      </c>
      <c r="M1366" s="7">
        <f>G1366-L1366</f>
        <v>360174</v>
      </c>
      <c r="N1366" s="7">
        <v>267310.78125</v>
      </c>
      <c r="O1366" s="22">
        <f>M1366/N1366</f>
        <v>1.3473979549786677</v>
      </c>
      <c r="P1366" s="27">
        <v>3052</v>
      </c>
      <c r="Q1366" s="32">
        <f>M1366/P1366</f>
        <v>118.0124508519004</v>
      </c>
      <c r="R1366" s="37" t="s">
        <v>2976</v>
      </c>
      <c r="S1366" s="42">
        <f>ABS(O2406-O1366)*100</f>
        <v>1.3010818089326248</v>
      </c>
      <c r="T1366" t="s">
        <v>701</v>
      </c>
      <c r="V1366" s="7">
        <v>54418</v>
      </c>
      <c r="W1366" t="s">
        <v>33</v>
      </c>
      <c r="X1366" s="17" t="s">
        <v>34</v>
      </c>
      <c r="Z1366" t="s">
        <v>2977</v>
      </c>
      <c r="AA1366">
        <v>401</v>
      </c>
      <c r="AB1366">
        <v>58</v>
      </c>
    </row>
    <row r="1367" spans="1:28" x14ac:dyDescent="0.25">
      <c r="A1367" t="s">
        <v>2984</v>
      </c>
      <c r="B1367" t="s">
        <v>2985</v>
      </c>
      <c r="C1367" s="17">
        <v>43700</v>
      </c>
      <c r="D1367" s="7">
        <v>290000</v>
      </c>
      <c r="E1367" t="s">
        <v>29</v>
      </c>
      <c r="F1367" t="s">
        <v>30</v>
      </c>
      <c r="G1367" s="7">
        <v>290000</v>
      </c>
      <c r="H1367" s="7">
        <v>168890</v>
      </c>
      <c r="I1367" s="12">
        <f>H1367/G1367*100</f>
        <v>58.237931034482756</v>
      </c>
      <c r="J1367" s="12">
        <f t="shared" si="21"/>
        <v>8.4581350169985399</v>
      </c>
      <c r="K1367" s="7">
        <v>337771</v>
      </c>
      <c r="L1367" s="7">
        <v>70809</v>
      </c>
      <c r="M1367" s="7">
        <f>G1367-L1367</f>
        <v>219191</v>
      </c>
      <c r="N1367" s="7">
        <v>205355.390625</v>
      </c>
      <c r="O1367" s="22">
        <f>M1367/N1367</f>
        <v>1.0673739770496955</v>
      </c>
      <c r="P1367" s="27">
        <v>2208</v>
      </c>
      <c r="Q1367" s="32">
        <f>M1367/P1367</f>
        <v>99.271286231884062</v>
      </c>
      <c r="R1367" s="37" t="s">
        <v>2976</v>
      </c>
      <c r="S1367" s="42">
        <f>ABS(O2406-O1367)*100</f>
        <v>26.701315983964591</v>
      </c>
      <c r="T1367" t="s">
        <v>147</v>
      </c>
      <c r="V1367" s="7">
        <v>54418</v>
      </c>
      <c r="W1367" t="s">
        <v>33</v>
      </c>
      <c r="X1367" s="17" t="s">
        <v>34</v>
      </c>
      <c r="Z1367" t="s">
        <v>2977</v>
      </c>
      <c r="AA1367">
        <v>401</v>
      </c>
      <c r="AB1367">
        <v>55</v>
      </c>
    </row>
    <row r="1368" spans="1:28" x14ac:dyDescent="0.25">
      <c r="A1368" t="s">
        <v>2986</v>
      </c>
      <c r="B1368" t="s">
        <v>2987</v>
      </c>
      <c r="C1368" s="17">
        <v>44158</v>
      </c>
      <c r="D1368" s="7">
        <v>450000</v>
      </c>
      <c r="E1368" t="s">
        <v>29</v>
      </c>
      <c r="F1368" t="s">
        <v>30</v>
      </c>
      <c r="G1368" s="7">
        <v>450000</v>
      </c>
      <c r="H1368" s="7">
        <v>211680</v>
      </c>
      <c r="I1368" s="12">
        <f>H1368/G1368*100</f>
        <v>47.04</v>
      </c>
      <c r="J1368" s="12">
        <f t="shared" si="21"/>
        <v>2.7397960174842169</v>
      </c>
      <c r="K1368" s="7">
        <v>423359</v>
      </c>
      <c r="L1368" s="7">
        <v>79077</v>
      </c>
      <c r="M1368" s="7">
        <f>G1368-L1368</f>
        <v>370923</v>
      </c>
      <c r="N1368" s="7">
        <v>273239.6875</v>
      </c>
      <c r="O1368" s="22">
        <f>M1368/N1368</f>
        <v>1.3575004546145955</v>
      </c>
      <c r="P1368" s="27">
        <v>3042</v>
      </c>
      <c r="Q1368" s="32">
        <f>M1368/P1368</f>
        <v>121.93392504930966</v>
      </c>
      <c r="R1368" s="37" t="s">
        <v>2966</v>
      </c>
      <c r="S1368" s="42">
        <f>ABS(O2406-O1368)*100</f>
        <v>2.3113317725254046</v>
      </c>
      <c r="T1368" t="s">
        <v>32</v>
      </c>
      <c r="V1368" s="7">
        <v>66000</v>
      </c>
      <c r="W1368" t="s">
        <v>33</v>
      </c>
      <c r="X1368" s="17" t="s">
        <v>34</v>
      </c>
      <c r="Z1368" t="s">
        <v>2967</v>
      </c>
      <c r="AA1368">
        <v>401</v>
      </c>
      <c r="AB1368">
        <v>64</v>
      </c>
    </row>
    <row r="1369" spans="1:28" x14ac:dyDescent="0.25">
      <c r="A1369" t="s">
        <v>2988</v>
      </c>
      <c r="B1369" t="s">
        <v>2989</v>
      </c>
      <c r="C1369" s="17">
        <v>44117</v>
      </c>
      <c r="D1369" s="7">
        <v>365000</v>
      </c>
      <c r="E1369" t="s">
        <v>29</v>
      </c>
      <c r="F1369" t="s">
        <v>30</v>
      </c>
      <c r="G1369" s="7">
        <v>365000</v>
      </c>
      <c r="H1369" s="7">
        <v>173430</v>
      </c>
      <c r="I1369" s="12">
        <f>H1369/G1369*100</f>
        <v>47.515068493150686</v>
      </c>
      <c r="J1369" s="12">
        <f t="shared" si="21"/>
        <v>2.2647275243335301</v>
      </c>
      <c r="K1369" s="7">
        <v>346863</v>
      </c>
      <c r="L1369" s="7">
        <v>68916</v>
      </c>
      <c r="M1369" s="7">
        <f>G1369-L1369</f>
        <v>296084</v>
      </c>
      <c r="N1369" s="7">
        <v>220592.859375</v>
      </c>
      <c r="O1369" s="22">
        <f>M1369/N1369</f>
        <v>1.3422193303939534</v>
      </c>
      <c r="P1369" s="27">
        <v>2765</v>
      </c>
      <c r="Q1369" s="32">
        <f>M1369/P1369</f>
        <v>107.08282097649186</v>
      </c>
      <c r="R1369" s="37" t="s">
        <v>2966</v>
      </c>
      <c r="S1369" s="42">
        <f>ABS(O2406-O1369)*100</f>
        <v>0.78321935046119506</v>
      </c>
      <c r="T1369" t="s">
        <v>32</v>
      </c>
      <c r="V1369" s="7">
        <v>61000</v>
      </c>
      <c r="W1369" t="s">
        <v>33</v>
      </c>
      <c r="X1369" s="17" t="s">
        <v>34</v>
      </c>
      <c r="Z1369" t="s">
        <v>2967</v>
      </c>
      <c r="AA1369">
        <v>401</v>
      </c>
      <c r="AB1369">
        <v>64</v>
      </c>
    </row>
    <row r="1370" spans="1:28" x14ac:dyDescent="0.25">
      <c r="A1370" t="s">
        <v>2990</v>
      </c>
      <c r="B1370" t="s">
        <v>2991</v>
      </c>
      <c r="C1370" s="17">
        <v>44013</v>
      </c>
      <c r="D1370" s="7">
        <v>385000</v>
      </c>
      <c r="E1370" t="s">
        <v>29</v>
      </c>
      <c r="F1370" t="s">
        <v>30</v>
      </c>
      <c r="G1370" s="7">
        <v>385000</v>
      </c>
      <c r="H1370" s="7">
        <v>205960</v>
      </c>
      <c r="I1370" s="12">
        <f>H1370/G1370*100</f>
        <v>53.496103896103897</v>
      </c>
      <c r="J1370" s="12">
        <f t="shared" si="21"/>
        <v>3.7163078786196806</v>
      </c>
      <c r="K1370" s="7">
        <v>411916</v>
      </c>
      <c r="L1370" s="7">
        <v>84728</v>
      </c>
      <c r="M1370" s="7">
        <f>G1370-L1370</f>
        <v>300272</v>
      </c>
      <c r="N1370" s="7">
        <v>259673.015625</v>
      </c>
      <c r="O1370" s="22">
        <f>M1370/N1370</f>
        <v>1.1563465663818915</v>
      </c>
      <c r="P1370" s="27">
        <v>2900</v>
      </c>
      <c r="Q1370" s="32">
        <f>M1370/P1370</f>
        <v>103.54206896551725</v>
      </c>
      <c r="R1370" s="37" t="s">
        <v>2966</v>
      </c>
      <c r="S1370" s="42">
        <f>ABS(O2406-O1370)*100</f>
        <v>17.804057050744994</v>
      </c>
      <c r="T1370" t="s">
        <v>32</v>
      </c>
      <c r="V1370" s="7">
        <v>61000</v>
      </c>
      <c r="W1370" t="s">
        <v>33</v>
      </c>
      <c r="X1370" s="17" t="s">
        <v>34</v>
      </c>
      <c r="Z1370" t="s">
        <v>2967</v>
      </c>
      <c r="AA1370">
        <v>401</v>
      </c>
      <c r="AB1370">
        <v>64</v>
      </c>
    </row>
    <row r="1371" spans="1:28" x14ac:dyDescent="0.25">
      <c r="A1371" t="s">
        <v>2992</v>
      </c>
      <c r="B1371" t="s">
        <v>2993</v>
      </c>
      <c r="C1371" s="17">
        <v>43875</v>
      </c>
      <c r="D1371" s="7">
        <v>474000</v>
      </c>
      <c r="E1371" t="s">
        <v>29</v>
      </c>
      <c r="F1371" t="s">
        <v>30</v>
      </c>
      <c r="G1371" s="7">
        <v>474000</v>
      </c>
      <c r="H1371" s="7">
        <v>250430</v>
      </c>
      <c r="I1371" s="12">
        <f>H1371/G1371*100</f>
        <v>52.833333333333329</v>
      </c>
      <c r="J1371" s="12">
        <f t="shared" si="21"/>
        <v>3.0535373158491126</v>
      </c>
      <c r="K1371" s="7">
        <v>500857</v>
      </c>
      <c r="L1371" s="7">
        <v>68383</v>
      </c>
      <c r="M1371" s="7">
        <f>G1371-L1371</f>
        <v>405617</v>
      </c>
      <c r="N1371" s="7">
        <v>343233.34375</v>
      </c>
      <c r="O1371" s="22">
        <f>M1371/N1371</f>
        <v>1.1817529018842594</v>
      </c>
      <c r="P1371" s="27">
        <v>2568</v>
      </c>
      <c r="Q1371" s="32">
        <f>M1371/P1371</f>
        <v>157.95054517133957</v>
      </c>
      <c r="R1371" s="37" t="s">
        <v>2966</v>
      </c>
      <c r="S1371" s="42">
        <f>ABS(O2406-O1371)*100</f>
        <v>15.2634235005082</v>
      </c>
      <c r="T1371" t="s">
        <v>43</v>
      </c>
      <c r="V1371" s="7">
        <v>61000</v>
      </c>
      <c r="W1371" t="s">
        <v>33</v>
      </c>
      <c r="X1371" s="17" t="s">
        <v>34</v>
      </c>
      <c r="Z1371" t="s">
        <v>2967</v>
      </c>
      <c r="AA1371">
        <v>401</v>
      </c>
      <c r="AB1371">
        <v>63</v>
      </c>
    </row>
    <row r="1372" spans="1:28" x14ac:dyDescent="0.25">
      <c r="A1372" t="s">
        <v>2994</v>
      </c>
      <c r="B1372" t="s">
        <v>2995</v>
      </c>
      <c r="C1372" s="17">
        <v>43600</v>
      </c>
      <c r="D1372" s="7">
        <v>325000</v>
      </c>
      <c r="E1372" t="s">
        <v>29</v>
      </c>
      <c r="F1372" t="s">
        <v>30</v>
      </c>
      <c r="G1372" s="7">
        <v>325000</v>
      </c>
      <c r="H1372" s="7">
        <v>155730</v>
      </c>
      <c r="I1372" s="12">
        <f>H1372/G1372*100</f>
        <v>47.916923076923077</v>
      </c>
      <c r="J1372" s="12">
        <f t="shared" si="21"/>
        <v>1.8628729405611395</v>
      </c>
      <c r="K1372" s="7">
        <v>311462</v>
      </c>
      <c r="L1372" s="7">
        <v>61324</v>
      </c>
      <c r="M1372" s="7">
        <f>G1372-L1372</f>
        <v>263676</v>
      </c>
      <c r="N1372" s="7">
        <v>192413.84375</v>
      </c>
      <c r="O1372" s="22">
        <f>M1372/N1372</f>
        <v>1.3703587790834306</v>
      </c>
      <c r="P1372" s="27">
        <v>2285</v>
      </c>
      <c r="Q1372" s="32">
        <f>M1372/P1372</f>
        <v>115.39431072210066</v>
      </c>
      <c r="R1372" s="37" t="s">
        <v>2976</v>
      </c>
      <c r="S1372" s="42">
        <f>ABS(O2406-O1372)*100</f>
        <v>3.5971642194089215</v>
      </c>
      <c r="T1372" t="s">
        <v>43</v>
      </c>
      <c r="V1372" s="7">
        <v>54418</v>
      </c>
      <c r="W1372" t="s">
        <v>33</v>
      </c>
      <c r="X1372" s="17" t="s">
        <v>34</v>
      </c>
      <c r="Z1372" t="s">
        <v>2977</v>
      </c>
      <c r="AA1372">
        <v>401</v>
      </c>
      <c r="AB1372">
        <v>49</v>
      </c>
    </row>
    <row r="1373" spans="1:28" x14ac:dyDescent="0.25">
      <c r="A1373" t="s">
        <v>2996</v>
      </c>
      <c r="B1373" t="s">
        <v>2997</v>
      </c>
      <c r="C1373" s="17">
        <v>43741</v>
      </c>
      <c r="D1373" s="7">
        <v>330000</v>
      </c>
      <c r="E1373" t="s">
        <v>29</v>
      </c>
      <c r="F1373" t="s">
        <v>30</v>
      </c>
      <c r="G1373" s="7">
        <v>330000</v>
      </c>
      <c r="H1373" s="7">
        <v>130780</v>
      </c>
      <c r="I1373" s="12">
        <f>H1373/G1373*100</f>
        <v>39.630303030303033</v>
      </c>
      <c r="J1373" s="12">
        <f t="shared" si="21"/>
        <v>10.149492987181183</v>
      </c>
      <c r="K1373" s="7">
        <v>261552</v>
      </c>
      <c r="L1373" s="7">
        <v>57586</v>
      </c>
      <c r="M1373" s="7">
        <f>G1373-L1373</f>
        <v>272414</v>
      </c>
      <c r="N1373" s="7">
        <v>156896.921875</v>
      </c>
      <c r="O1373" s="22">
        <f>M1373/N1373</f>
        <v>1.7362609587524771</v>
      </c>
      <c r="P1373" s="27">
        <v>1996</v>
      </c>
      <c r="Q1373" s="32">
        <f>M1373/P1373</f>
        <v>136.47995991983967</v>
      </c>
      <c r="R1373" s="37" t="s">
        <v>2976</v>
      </c>
      <c r="S1373" s="42">
        <f>ABS(O2406-O1373)*100</f>
        <v>40.18738218631357</v>
      </c>
      <c r="T1373" t="s">
        <v>43</v>
      </c>
      <c r="V1373" s="7">
        <v>54418</v>
      </c>
      <c r="W1373" t="s">
        <v>33</v>
      </c>
      <c r="X1373" s="17" t="s">
        <v>34</v>
      </c>
      <c r="Z1373" t="s">
        <v>2977</v>
      </c>
      <c r="AA1373">
        <v>401</v>
      </c>
      <c r="AB1373">
        <v>49</v>
      </c>
    </row>
    <row r="1374" spans="1:28" x14ac:dyDescent="0.25">
      <c r="A1374" t="s">
        <v>2998</v>
      </c>
      <c r="B1374" t="s">
        <v>2999</v>
      </c>
      <c r="C1374" s="17">
        <v>43658</v>
      </c>
      <c r="D1374" s="7">
        <v>238000</v>
      </c>
      <c r="E1374" t="s">
        <v>29</v>
      </c>
      <c r="F1374" t="s">
        <v>30</v>
      </c>
      <c r="G1374" s="7">
        <v>238000</v>
      </c>
      <c r="H1374" s="7">
        <v>130460</v>
      </c>
      <c r="I1374" s="12">
        <f>H1374/G1374*100</f>
        <v>54.815126050420169</v>
      </c>
      <c r="J1374" s="12">
        <f t="shared" si="21"/>
        <v>5.0353300329359527</v>
      </c>
      <c r="K1374" s="7">
        <v>260914</v>
      </c>
      <c r="L1374" s="7">
        <v>59722</v>
      </c>
      <c r="M1374" s="7">
        <f>G1374-L1374</f>
        <v>178278</v>
      </c>
      <c r="N1374" s="7">
        <v>154763.078125</v>
      </c>
      <c r="O1374" s="22">
        <f>M1374/N1374</f>
        <v>1.1519414201364444</v>
      </c>
      <c r="P1374" s="27">
        <v>2173</v>
      </c>
      <c r="Q1374" s="32">
        <f>M1374/P1374</f>
        <v>82.042337781868383</v>
      </c>
      <c r="R1374" s="37" t="s">
        <v>2976</v>
      </c>
      <c r="S1374" s="42">
        <f>ABS(O2406-O1374)*100</f>
        <v>18.244571675289698</v>
      </c>
      <c r="T1374" t="s">
        <v>43</v>
      </c>
      <c r="V1374" s="7">
        <v>54418</v>
      </c>
      <c r="W1374" t="s">
        <v>33</v>
      </c>
      <c r="X1374" s="17" t="s">
        <v>34</v>
      </c>
      <c r="Z1374" t="s">
        <v>2977</v>
      </c>
      <c r="AA1374">
        <v>401</v>
      </c>
      <c r="AB1374">
        <v>46</v>
      </c>
    </row>
    <row r="1375" spans="1:28" x14ac:dyDescent="0.25">
      <c r="A1375" t="s">
        <v>3000</v>
      </c>
      <c r="B1375" t="s">
        <v>3001</v>
      </c>
      <c r="C1375" s="17">
        <v>43910</v>
      </c>
      <c r="D1375" s="7">
        <v>350000</v>
      </c>
      <c r="E1375" t="s">
        <v>29</v>
      </c>
      <c r="F1375" t="s">
        <v>30</v>
      </c>
      <c r="G1375" s="7">
        <v>350000</v>
      </c>
      <c r="H1375" s="7">
        <v>176210</v>
      </c>
      <c r="I1375" s="12">
        <f>H1375/G1375*100</f>
        <v>50.34571428571428</v>
      </c>
      <c r="J1375" s="12">
        <f t="shared" si="21"/>
        <v>0.56591826823006386</v>
      </c>
      <c r="K1375" s="7">
        <v>352428</v>
      </c>
      <c r="L1375" s="7">
        <v>58136</v>
      </c>
      <c r="M1375" s="7">
        <f>G1375-L1375</f>
        <v>291864</v>
      </c>
      <c r="N1375" s="7">
        <v>226378.46875</v>
      </c>
      <c r="O1375" s="22">
        <f>M1375/N1375</f>
        <v>1.2892745569470152</v>
      </c>
      <c r="P1375" s="27">
        <v>3030</v>
      </c>
      <c r="Q1375" s="32">
        <f>M1375/P1375</f>
        <v>96.324752475247521</v>
      </c>
      <c r="R1375" s="37" t="s">
        <v>2976</v>
      </c>
      <c r="S1375" s="42">
        <f>ABS(O2406-O1375)*100</f>
        <v>4.5112579942326203</v>
      </c>
      <c r="T1375" t="s">
        <v>32</v>
      </c>
      <c r="V1375" s="7">
        <v>54418</v>
      </c>
      <c r="W1375" t="s">
        <v>33</v>
      </c>
      <c r="X1375" s="17" t="s">
        <v>34</v>
      </c>
      <c r="Z1375" t="s">
        <v>2977</v>
      </c>
      <c r="AA1375">
        <v>401</v>
      </c>
      <c r="AB1375">
        <v>58</v>
      </c>
    </row>
    <row r="1376" spans="1:28" x14ac:dyDescent="0.25">
      <c r="A1376" t="s">
        <v>3002</v>
      </c>
      <c r="B1376" t="s">
        <v>3003</v>
      </c>
      <c r="C1376" s="17">
        <v>43558</v>
      </c>
      <c r="D1376" s="7">
        <v>315000</v>
      </c>
      <c r="E1376" t="s">
        <v>29</v>
      </c>
      <c r="F1376" t="s">
        <v>30</v>
      </c>
      <c r="G1376" s="7">
        <v>315000</v>
      </c>
      <c r="H1376" s="7">
        <v>199930</v>
      </c>
      <c r="I1376" s="12">
        <f>H1376/G1376*100</f>
        <v>63.469841269841268</v>
      </c>
      <c r="J1376" s="12">
        <f t="shared" si="21"/>
        <v>13.690045252357052</v>
      </c>
      <c r="K1376" s="7">
        <v>399869</v>
      </c>
      <c r="L1376" s="7">
        <v>65330</v>
      </c>
      <c r="M1376" s="7">
        <f>G1376-L1376</f>
        <v>249670</v>
      </c>
      <c r="N1376" s="7">
        <v>257337.6875</v>
      </c>
      <c r="O1376" s="22">
        <f>M1376/N1376</f>
        <v>0.97020379107898835</v>
      </c>
      <c r="P1376" s="27">
        <v>2786</v>
      </c>
      <c r="Q1376" s="32">
        <f>M1376/P1376</f>
        <v>89.615936826992098</v>
      </c>
      <c r="R1376" s="37" t="s">
        <v>2976</v>
      </c>
      <c r="S1376" s="42">
        <f>ABS(O2406-O1376)*100</f>
        <v>36.418334581035303</v>
      </c>
      <c r="T1376" t="s">
        <v>236</v>
      </c>
      <c r="V1376" s="7">
        <v>54418</v>
      </c>
      <c r="W1376" t="s">
        <v>33</v>
      </c>
      <c r="X1376" s="17" t="s">
        <v>34</v>
      </c>
      <c r="Z1376" t="s">
        <v>2977</v>
      </c>
      <c r="AA1376">
        <v>401</v>
      </c>
      <c r="AB1376">
        <v>57</v>
      </c>
    </row>
    <row r="1377" spans="1:28" x14ac:dyDescent="0.25">
      <c r="A1377" t="s">
        <v>3004</v>
      </c>
      <c r="B1377" t="s">
        <v>3005</v>
      </c>
      <c r="C1377" s="17">
        <v>44076</v>
      </c>
      <c r="D1377" s="7">
        <v>312000</v>
      </c>
      <c r="E1377" t="s">
        <v>29</v>
      </c>
      <c r="F1377" t="s">
        <v>30</v>
      </c>
      <c r="G1377" s="7">
        <v>312000</v>
      </c>
      <c r="H1377" s="7">
        <v>115990</v>
      </c>
      <c r="I1377" s="12">
        <f>H1377/G1377*100</f>
        <v>37.176282051282051</v>
      </c>
      <c r="J1377" s="12">
        <f t="shared" si="21"/>
        <v>12.603513966202165</v>
      </c>
      <c r="K1377" s="7">
        <v>231974</v>
      </c>
      <c r="L1377" s="7">
        <v>55648</v>
      </c>
      <c r="M1377" s="7">
        <f>G1377-L1377</f>
        <v>256352</v>
      </c>
      <c r="N1377" s="7">
        <v>135635.390625</v>
      </c>
      <c r="O1377" s="22">
        <f>M1377/N1377</f>
        <v>1.8900081963766602</v>
      </c>
      <c r="P1377" s="27">
        <v>1710</v>
      </c>
      <c r="Q1377" s="32">
        <f>M1377/P1377</f>
        <v>149.91345029239767</v>
      </c>
      <c r="R1377" s="37" t="s">
        <v>2976</v>
      </c>
      <c r="S1377" s="42">
        <f>ABS(O2406-O1377)*100</f>
        <v>55.562105948731876</v>
      </c>
      <c r="T1377" t="s">
        <v>43</v>
      </c>
      <c r="V1377" s="7">
        <v>54418</v>
      </c>
      <c r="W1377" t="s">
        <v>33</v>
      </c>
      <c r="X1377" s="17" t="s">
        <v>34</v>
      </c>
      <c r="Z1377" t="s">
        <v>2977</v>
      </c>
      <c r="AA1377">
        <v>401</v>
      </c>
      <c r="AB1377">
        <v>49</v>
      </c>
    </row>
    <row r="1378" spans="1:28" x14ac:dyDescent="0.25">
      <c r="A1378" t="s">
        <v>3006</v>
      </c>
      <c r="B1378" t="s">
        <v>3007</v>
      </c>
      <c r="C1378" s="17">
        <v>44285</v>
      </c>
      <c r="D1378" s="7">
        <v>367000</v>
      </c>
      <c r="E1378" t="s">
        <v>29</v>
      </c>
      <c r="F1378" t="s">
        <v>30</v>
      </c>
      <c r="G1378" s="7">
        <v>367000</v>
      </c>
      <c r="H1378" s="7">
        <v>167770</v>
      </c>
      <c r="I1378" s="12">
        <f>H1378/G1378*100</f>
        <v>45.713896457765671</v>
      </c>
      <c r="J1378" s="12">
        <f t="shared" si="21"/>
        <v>4.0658995597185452</v>
      </c>
      <c r="K1378" s="7">
        <v>335540</v>
      </c>
      <c r="L1378" s="7">
        <v>69310</v>
      </c>
      <c r="M1378" s="7">
        <f>G1378-L1378</f>
        <v>297690</v>
      </c>
      <c r="N1378" s="7">
        <v>204792.3125</v>
      </c>
      <c r="O1378" s="22">
        <f>M1378/N1378</f>
        <v>1.4536190170712584</v>
      </c>
      <c r="P1378" s="27">
        <v>2318</v>
      </c>
      <c r="Q1378" s="32">
        <f>M1378/P1378</f>
        <v>128.4253666954271</v>
      </c>
      <c r="R1378" s="37" t="s">
        <v>2976</v>
      </c>
      <c r="S1378" s="42">
        <f>ABS(O2406-O1378)*100</f>
        <v>11.923188018191698</v>
      </c>
      <c r="T1378" t="s">
        <v>43</v>
      </c>
      <c r="V1378" s="7">
        <v>54418</v>
      </c>
      <c r="W1378" t="s">
        <v>33</v>
      </c>
      <c r="X1378" s="17" t="s">
        <v>34</v>
      </c>
      <c r="Z1378" t="s">
        <v>2977</v>
      </c>
      <c r="AA1378">
        <v>401</v>
      </c>
      <c r="AB1378">
        <v>45</v>
      </c>
    </row>
    <row r="1379" spans="1:28" x14ac:dyDescent="0.25">
      <c r="A1379" t="s">
        <v>3008</v>
      </c>
      <c r="B1379" t="s">
        <v>3009</v>
      </c>
      <c r="C1379" s="17">
        <v>44064</v>
      </c>
      <c r="D1379" s="7">
        <v>215000</v>
      </c>
      <c r="E1379" t="s">
        <v>29</v>
      </c>
      <c r="F1379" t="s">
        <v>30</v>
      </c>
      <c r="G1379" s="7">
        <v>215000</v>
      </c>
      <c r="H1379" s="7">
        <v>112910</v>
      </c>
      <c r="I1379" s="12">
        <f>H1379/G1379*100</f>
        <v>52.51627906976745</v>
      </c>
      <c r="J1379" s="12">
        <f t="shared" si="21"/>
        <v>2.7364830522832335</v>
      </c>
      <c r="K1379" s="7">
        <v>225823</v>
      </c>
      <c r="L1379" s="7">
        <v>36260</v>
      </c>
      <c r="M1379" s="7">
        <f>G1379-L1379</f>
        <v>178740</v>
      </c>
      <c r="N1379" s="7">
        <v>189373.625</v>
      </c>
      <c r="O1379" s="22">
        <f>M1379/N1379</f>
        <v>0.9438484371833723</v>
      </c>
      <c r="P1379" s="27">
        <v>1502</v>
      </c>
      <c r="Q1379" s="32">
        <f>M1379/P1379</f>
        <v>119.00133155792277</v>
      </c>
      <c r="R1379" s="37" t="s">
        <v>3010</v>
      </c>
      <c r="S1379" s="42">
        <f>ABS(O2406-O1379)*100</f>
        <v>39.053869970596914</v>
      </c>
      <c r="T1379" t="s">
        <v>169</v>
      </c>
      <c r="V1379" s="7">
        <v>35800</v>
      </c>
      <c r="W1379" t="s">
        <v>33</v>
      </c>
      <c r="X1379" s="17" t="s">
        <v>34</v>
      </c>
      <c r="Z1379" t="s">
        <v>3011</v>
      </c>
      <c r="AA1379">
        <v>407</v>
      </c>
      <c r="AB1379">
        <v>64</v>
      </c>
    </row>
    <row r="1380" spans="1:28" x14ac:dyDescent="0.25">
      <c r="A1380" t="s">
        <v>3012</v>
      </c>
      <c r="B1380" t="s">
        <v>3013</v>
      </c>
      <c r="C1380" s="17">
        <v>43621</v>
      </c>
      <c r="D1380" s="7">
        <v>225000</v>
      </c>
      <c r="E1380" t="s">
        <v>29</v>
      </c>
      <c r="F1380" t="s">
        <v>30</v>
      </c>
      <c r="G1380" s="7">
        <v>225000</v>
      </c>
      <c r="H1380" s="7">
        <v>111500</v>
      </c>
      <c r="I1380" s="12">
        <f>H1380/G1380*100</f>
        <v>49.555555555555557</v>
      </c>
      <c r="J1380" s="12">
        <f t="shared" si="21"/>
        <v>0.22424046192865887</v>
      </c>
      <c r="K1380" s="7">
        <v>223008</v>
      </c>
      <c r="L1380" s="7">
        <v>36260</v>
      </c>
      <c r="M1380" s="7">
        <f>G1380-L1380</f>
        <v>188740</v>
      </c>
      <c r="N1380" s="7">
        <v>186561.4375</v>
      </c>
      <c r="O1380" s="22">
        <f>M1380/N1380</f>
        <v>1.0116774534394333</v>
      </c>
      <c r="P1380" s="27">
        <v>1502</v>
      </c>
      <c r="Q1380" s="32">
        <f>M1380/P1380</f>
        <v>125.65912117177098</v>
      </c>
      <c r="R1380" s="37" t="s">
        <v>3010</v>
      </c>
      <c r="S1380" s="42">
        <f>ABS(O2406-O1380)*100</f>
        <v>32.270968344990813</v>
      </c>
      <c r="T1380" t="s">
        <v>169</v>
      </c>
      <c r="V1380" s="7">
        <v>35800</v>
      </c>
      <c r="W1380" t="s">
        <v>33</v>
      </c>
      <c r="X1380" s="17" t="s">
        <v>34</v>
      </c>
      <c r="Z1380" t="s">
        <v>3011</v>
      </c>
      <c r="AA1380">
        <v>407</v>
      </c>
      <c r="AB1380">
        <v>64</v>
      </c>
    </row>
    <row r="1381" spans="1:28" x14ac:dyDescent="0.25">
      <c r="A1381" t="s">
        <v>3014</v>
      </c>
      <c r="B1381" t="s">
        <v>3015</v>
      </c>
      <c r="C1381" s="17">
        <v>44053</v>
      </c>
      <c r="D1381" s="7">
        <v>212500</v>
      </c>
      <c r="E1381" t="s">
        <v>29</v>
      </c>
      <c r="F1381" t="s">
        <v>30</v>
      </c>
      <c r="G1381" s="7">
        <v>212500</v>
      </c>
      <c r="H1381" s="7">
        <v>106640</v>
      </c>
      <c r="I1381" s="12">
        <f>H1381/G1381*100</f>
        <v>50.183529411764702</v>
      </c>
      <c r="J1381" s="12">
        <f t="shared" si="21"/>
        <v>0.40373339428048638</v>
      </c>
      <c r="K1381" s="7">
        <v>213285</v>
      </c>
      <c r="L1381" s="7">
        <v>35800</v>
      </c>
      <c r="M1381" s="7">
        <f>G1381-L1381</f>
        <v>176700</v>
      </c>
      <c r="N1381" s="7">
        <v>177307.6875</v>
      </c>
      <c r="O1381" s="22">
        <f>M1381/N1381</f>
        <v>0.99657269513483449</v>
      </c>
      <c r="P1381" s="27">
        <v>1502</v>
      </c>
      <c r="Q1381" s="32">
        <f>M1381/P1381</f>
        <v>117.64314247669773</v>
      </c>
      <c r="R1381" s="37" t="s">
        <v>3010</v>
      </c>
      <c r="S1381" s="42">
        <f>ABS(O2406-O1381)*100</f>
        <v>33.781444175450694</v>
      </c>
      <c r="T1381" t="s">
        <v>169</v>
      </c>
      <c r="V1381" s="7">
        <v>35800</v>
      </c>
      <c r="W1381" t="s">
        <v>33</v>
      </c>
      <c r="X1381" s="17" t="s">
        <v>34</v>
      </c>
      <c r="Z1381" t="s">
        <v>3011</v>
      </c>
      <c r="AA1381">
        <v>407</v>
      </c>
      <c r="AB1381">
        <v>64</v>
      </c>
    </row>
    <row r="1382" spans="1:28" x14ac:dyDescent="0.25">
      <c r="A1382" t="s">
        <v>3016</v>
      </c>
      <c r="B1382" t="s">
        <v>3017</v>
      </c>
      <c r="C1382" s="17">
        <v>44083</v>
      </c>
      <c r="D1382" s="7">
        <v>225000</v>
      </c>
      <c r="E1382" t="s">
        <v>29</v>
      </c>
      <c r="F1382" t="s">
        <v>30</v>
      </c>
      <c r="G1382" s="7">
        <v>225000</v>
      </c>
      <c r="H1382" s="7">
        <v>111990</v>
      </c>
      <c r="I1382" s="12">
        <f>H1382/G1382*100</f>
        <v>49.773333333333333</v>
      </c>
      <c r="J1382" s="12">
        <f t="shared" si="21"/>
        <v>6.4626841508825805E-3</v>
      </c>
      <c r="K1382" s="7">
        <v>223984</v>
      </c>
      <c r="L1382" s="7">
        <v>36260</v>
      </c>
      <c r="M1382" s="7">
        <f>G1382-L1382</f>
        <v>188740</v>
      </c>
      <c r="N1382" s="7">
        <v>187536.46875</v>
      </c>
      <c r="O1382" s="22">
        <f>M1382/N1382</f>
        <v>1.0064175851130288</v>
      </c>
      <c r="P1382" s="27">
        <v>1502</v>
      </c>
      <c r="Q1382" s="32">
        <f>M1382/P1382</f>
        <v>125.65912117177098</v>
      </c>
      <c r="R1382" s="37" t="s">
        <v>3010</v>
      </c>
      <c r="S1382" s="42">
        <f>ABS(O2406-O1382)*100</f>
        <v>32.796955177631261</v>
      </c>
      <c r="T1382" t="s">
        <v>169</v>
      </c>
      <c r="V1382" s="7">
        <v>35800</v>
      </c>
      <c r="W1382" t="s">
        <v>33</v>
      </c>
      <c r="X1382" s="17" t="s">
        <v>34</v>
      </c>
      <c r="Z1382" t="s">
        <v>3011</v>
      </c>
      <c r="AA1382">
        <v>407</v>
      </c>
      <c r="AB1382">
        <v>64</v>
      </c>
    </row>
    <row r="1383" spans="1:28" x14ac:dyDescent="0.25">
      <c r="A1383" t="s">
        <v>3018</v>
      </c>
      <c r="B1383" t="s">
        <v>3019</v>
      </c>
      <c r="C1383" s="17">
        <v>43733</v>
      </c>
      <c r="D1383" s="7">
        <v>235000</v>
      </c>
      <c r="E1383" t="s">
        <v>29</v>
      </c>
      <c r="F1383" t="s">
        <v>30</v>
      </c>
      <c r="G1383" s="7">
        <v>235000</v>
      </c>
      <c r="H1383" s="7">
        <v>112990</v>
      </c>
      <c r="I1383" s="12">
        <f>H1383/G1383*100</f>
        <v>48.08085106382979</v>
      </c>
      <c r="J1383" s="12">
        <f t="shared" si="21"/>
        <v>1.6989449536544257</v>
      </c>
      <c r="K1383" s="7">
        <v>225982</v>
      </c>
      <c r="L1383" s="7">
        <v>36260</v>
      </c>
      <c r="M1383" s="7">
        <f>G1383-L1383</f>
        <v>198740</v>
      </c>
      <c r="N1383" s="7">
        <v>189532.46875</v>
      </c>
      <c r="O1383" s="22">
        <f>M1383/N1383</f>
        <v>1.0485802317182131</v>
      </c>
      <c r="P1383" s="27">
        <v>1502</v>
      </c>
      <c r="Q1383" s="32">
        <f>M1383/P1383</f>
        <v>132.31691078561917</v>
      </c>
      <c r="R1383" s="37" t="s">
        <v>3010</v>
      </c>
      <c r="S1383" s="42">
        <f>ABS(O2406-O1383)*100</f>
        <v>28.580690517112828</v>
      </c>
      <c r="T1383" t="s">
        <v>169</v>
      </c>
      <c r="V1383" s="7">
        <v>35800</v>
      </c>
      <c r="W1383" t="s">
        <v>33</v>
      </c>
      <c r="X1383" s="17" t="s">
        <v>34</v>
      </c>
      <c r="Z1383" t="s">
        <v>3011</v>
      </c>
      <c r="AA1383">
        <v>407</v>
      </c>
      <c r="AB1383">
        <v>64</v>
      </c>
    </row>
    <row r="1384" spans="1:28" x14ac:dyDescent="0.25">
      <c r="A1384" t="s">
        <v>3020</v>
      </c>
      <c r="B1384" t="s">
        <v>3021</v>
      </c>
      <c r="C1384" s="17">
        <v>43585</v>
      </c>
      <c r="D1384" s="7">
        <v>217000</v>
      </c>
      <c r="E1384" t="s">
        <v>29</v>
      </c>
      <c r="F1384" t="s">
        <v>30</v>
      </c>
      <c r="G1384" s="7">
        <v>217000</v>
      </c>
      <c r="H1384" s="7">
        <v>111530</v>
      </c>
      <c r="I1384" s="12">
        <f>H1384/G1384*100</f>
        <v>51.396313364055302</v>
      </c>
      <c r="J1384" s="12">
        <f t="shared" si="21"/>
        <v>1.6165173465710865</v>
      </c>
      <c r="K1384" s="7">
        <v>223055</v>
      </c>
      <c r="L1384" s="7">
        <v>36260</v>
      </c>
      <c r="M1384" s="7">
        <f>G1384-L1384</f>
        <v>180740</v>
      </c>
      <c r="N1384" s="7">
        <v>186608.390625</v>
      </c>
      <c r="O1384" s="22">
        <f>M1384/N1384</f>
        <v>0.96855237534954763</v>
      </c>
      <c r="P1384" s="27">
        <v>1502</v>
      </c>
      <c r="Q1384" s="32">
        <f>M1384/P1384</f>
        <v>120.33288948069242</v>
      </c>
      <c r="R1384" s="37" t="s">
        <v>3010</v>
      </c>
      <c r="S1384" s="42">
        <f>ABS(O2406-O1384)*100</f>
        <v>36.583476153979376</v>
      </c>
      <c r="T1384" t="s">
        <v>169</v>
      </c>
      <c r="V1384" s="7">
        <v>35800</v>
      </c>
      <c r="W1384" t="s">
        <v>33</v>
      </c>
      <c r="X1384" s="17" t="s">
        <v>34</v>
      </c>
      <c r="Z1384" t="s">
        <v>3011</v>
      </c>
      <c r="AA1384">
        <v>407</v>
      </c>
      <c r="AB1384">
        <v>64</v>
      </c>
    </row>
    <row r="1385" spans="1:28" x14ac:dyDescent="0.25">
      <c r="A1385" t="s">
        <v>3022</v>
      </c>
      <c r="B1385" t="s">
        <v>3023</v>
      </c>
      <c r="C1385" s="17">
        <v>43801</v>
      </c>
      <c r="D1385" s="7">
        <v>202000</v>
      </c>
      <c r="E1385" t="s">
        <v>29</v>
      </c>
      <c r="F1385" t="s">
        <v>30</v>
      </c>
      <c r="G1385" s="7">
        <v>202000</v>
      </c>
      <c r="H1385" s="7">
        <v>103310</v>
      </c>
      <c r="I1385" s="12">
        <f>H1385/G1385*100</f>
        <v>51.143564356435647</v>
      </c>
      <c r="J1385" s="12">
        <f t="shared" si="21"/>
        <v>1.3637683389514308</v>
      </c>
      <c r="K1385" s="7">
        <v>206629</v>
      </c>
      <c r="L1385" s="7">
        <v>35800</v>
      </c>
      <c r="M1385" s="7">
        <f>G1385-L1385</f>
        <v>166200</v>
      </c>
      <c r="N1385" s="7">
        <v>170658.34375</v>
      </c>
      <c r="O1385" s="22">
        <f>M1385/N1385</f>
        <v>0.97387561807976353</v>
      </c>
      <c r="P1385" s="27">
        <v>1502</v>
      </c>
      <c r="Q1385" s="32">
        <f>M1385/P1385</f>
        <v>110.65246338215712</v>
      </c>
      <c r="R1385" s="37" t="s">
        <v>3010</v>
      </c>
      <c r="S1385" s="42">
        <f>ABS(O2406-O1385)*100</f>
        <v>36.051151880957789</v>
      </c>
      <c r="T1385" t="s">
        <v>169</v>
      </c>
      <c r="V1385" s="7">
        <v>35800</v>
      </c>
      <c r="W1385" t="s">
        <v>33</v>
      </c>
      <c r="X1385" s="17" t="s">
        <v>34</v>
      </c>
      <c r="Z1385" t="s">
        <v>3011</v>
      </c>
      <c r="AA1385">
        <v>407</v>
      </c>
      <c r="AB1385">
        <v>64</v>
      </c>
    </row>
    <row r="1386" spans="1:28" x14ac:dyDescent="0.25">
      <c r="A1386" t="s">
        <v>3024</v>
      </c>
      <c r="B1386" t="s">
        <v>3025</v>
      </c>
      <c r="C1386" s="17">
        <v>43770</v>
      </c>
      <c r="D1386" s="7">
        <v>215000</v>
      </c>
      <c r="E1386" t="s">
        <v>29</v>
      </c>
      <c r="F1386" t="s">
        <v>30</v>
      </c>
      <c r="G1386" s="7">
        <v>215000</v>
      </c>
      <c r="H1386" s="7">
        <v>103170</v>
      </c>
      <c r="I1386" s="12">
        <f>H1386/G1386*100</f>
        <v>47.986046511627904</v>
      </c>
      <c r="J1386" s="12">
        <f t="shared" si="21"/>
        <v>1.7937495058563115</v>
      </c>
      <c r="K1386" s="7">
        <v>206345</v>
      </c>
      <c r="L1386" s="7">
        <v>35982</v>
      </c>
      <c r="M1386" s="7">
        <f>G1386-L1386</f>
        <v>179018</v>
      </c>
      <c r="N1386" s="7">
        <v>170192.8125</v>
      </c>
      <c r="O1386" s="22">
        <f>M1386/N1386</f>
        <v>1.051854055235147</v>
      </c>
      <c r="P1386" s="27">
        <v>1502</v>
      </c>
      <c r="Q1386" s="32">
        <f>M1386/P1386</f>
        <v>119.18641810918776</v>
      </c>
      <c r="R1386" s="37" t="s">
        <v>3010</v>
      </c>
      <c r="S1386" s="42">
        <f>ABS(O2406-O1386)*100</f>
        <v>28.253308165419444</v>
      </c>
      <c r="T1386" t="s">
        <v>169</v>
      </c>
      <c r="V1386" s="7">
        <v>35800</v>
      </c>
      <c r="W1386" t="s">
        <v>33</v>
      </c>
      <c r="X1386" s="17" t="s">
        <v>34</v>
      </c>
      <c r="Z1386" t="s">
        <v>3011</v>
      </c>
      <c r="AA1386">
        <v>407</v>
      </c>
      <c r="AB1386">
        <v>64</v>
      </c>
    </row>
    <row r="1387" spans="1:28" x14ac:dyDescent="0.25">
      <c r="A1387" t="s">
        <v>3026</v>
      </c>
      <c r="B1387" t="s">
        <v>3027</v>
      </c>
      <c r="C1387" s="17">
        <v>43846</v>
      </c>
      <c r="D1387" s="7">
        <v>235500</v>
      </c>
      <c r="E1387" t="s">
        <v>29</v>
      </c>
      <c r="F1387" t="s">
        <v>30</v>
      </c>
      <c r="G1387" s="7">
        <v>235500</v>
      </c>
      <c r="H1387" s="7">
        <v>115030</v>
      </c>
      <c r="I1387" s="12">
        <f>H1387/G1387*100</f>
        <v>48.845010615711253</v>
      </c>
      <c r="J1387" s="12">
        <f t="shared" si="21"/>
        <v>0.9347854017729631</v>
      </c>
      <c r="K1387" s="7">
        <v>230059</v>
      </c>
      <c r="L1387" s="7">
        <v>36260</v>
      </c>
      <c r="M1387" s="7">
        <f>G1387-L1387</f>
        <v>199240</v>
      </c>
      <c r="N1387" s="7">
        <v>193605.390625</v>
      </c>
      <c r="O1387" s="22">
        <f>M1387/N1387</f>
        <v>1.0291035769035679</v>
      </c>
      <c r="P1387" s="27">
        <v>1502</v>
      </c>
      <c r="Q1387" s="32">
        <f>M1387/P1387</f>
        <v>132.64980026631159</v>
      </c>
      <c r="R1387" s="37" t="s">
        <v>3010</v>
      </c>
      <c r="S1387" s="42">
        <f>ABS(O2406-O1387)*100</f>
        <v>30.52835599857735</v>
      </c>
      <c r="T1387" t="s">
        <v>169</v>
      </c>
      <c r="V1387" s="7">
        <v>35800</v>
      </c>
      <c r="W1387" t="s">
        <v>33</v>
      </c>
      <c r="X1387" s="17" t="s">
        <v>34</v>
      </c>
      <c r="Z1387" t="s">
        <v>3011</v>
      </c>
      <c r="AA1387">
        <v>407</v>
      </c>
      <c r="AB1387">
        <v>64</v>
      </c>
    </row>
    <row r="1388" spans="1:28" x14ac:dyDescent="0.25">
      <c r="A1388" t="s">
        <v>3028</v>
      </c>
      <c r="B1388" t="s">
        <v>3029</v>
      </c>
      <c r="C1388" s="17">
        <v>44025</v>
      </c>
      <c r="D1388" s="7">
        <v>278000</v>
      </c>
      <c r="E1388" t="s">
        <v>29</v>
      </c>
      <c r="F1388" t="s">
        <v>30</v>
      </c>
      <c r="G1388" s="7">
        <v>278000</v>
      </c>
      <c r="H1388" s="7">
        <v>131390</v>
      </c>
      <c r="I1388" s="12">
        <f>H1388/G1388*100</f>
        <v>47.262589928057551</v>
      </c>
      <c r="J1388" s="12">
        <f t="shared" si="21"/>
        <v>2.517206089426665</v>
      </c>
      <c r="K1388" s="7">
        <v>262779</v>
      </c>
      <c r="L1388" s="7">
        <v>51376</v>
      </c>
      <c r="M1388" s="7">
        <f>G1388-L1388</f>
        <v>226624</v>
      </c>
      <c r="N1388" s="7">
        <v>176316.09375</v>
      </c>
      <c r="O1388" s="22">
        <f>M1388/N1388</f>
        <v>1.2853279311038501</v>
      </c>
      <c r="P1388" s="27">
        <v>1716</v>
      </c>
      <c r="Q1388" s="32">
        <f>M1388/P1388</f>
        <v>132.06526806526807</v>
      </c>
      <c r="R1388" s="37" t="s">
        <v>3030</v>
      </c>
      <c r="S1388" s="42">
        <f>ABS(O2406-O1388)*100</f>
        <v>4.9059205785491278</v>
      </c>
      <c r="T1388" t="s">
        <v>32</v>
      </c>
      <c r="V1388" s="7">
        <v>49140</v>
      </c>
      <c r="W1388" t="s">
        <v>33</v>
      </c>
      <c r="X1388" s="17" t="s">
        <v>34</v>
      </c>
      <c r="Z1388" t="s">
        <v>3031</v>
      </c>
      <c r="AA1388">
        <v>407</v>
      </c>
      <c r="AB1388">
        <v>73</v>
      </c>
    </row>
    <row r="1389" spans="1:28" x14ac:dyDescent="0.25">
      <c r="A1389" t="s">
        <v>3032</v>
      </c>
      <c r="B1389" t="s">
        <v>3033</v>
      </c>
      <c r="C1389" s="17">
        <v>44279</v>
      </c>
      <c r="D1389" s="7">
        <v>342000</v>
      </c>
      <c r="E1389" t="s">
        <v>29</v>
      </c>
      <c r="F1389" t="s">
        <v>30</v>
      </c>
      <c r="G1389" s="7">
        <v>342000</v>
      </c>
      <c r="H1389" s="7">
        <v>145350</v>
      </c>
      <c r="I1389" s="12">
        <f>H1389/G1389*100</f>
        <v>42.5</v>
      </c>
      <c r="J1389" s="12">
        <f t="shared" si="21"/>
        <v>7.279796017484216</v>
      </c>
      <c r="K1389" s="7">
        <v>290704</v>
      </c>
      <c r="L1389" s="7">
        <v>51376</v>
      </c>
      <c r="M1389" s="7">
        <f>G1389-L1389</f>
        <v>290624</v>
      </c>
      <c r="N1389" s="7">
        <v>199606.34375</v>
      </c>
      <c r="O1389" s="22">
        <f>M1389/N1389</f>
        <v>1.4559857895297978</v>
      </c>
      <c r="P1389" s="27">
        <v>1962</v>
      </c>
      <c r="Q1389" s="32">
        <f>M1389/P1389</f>
        <v>148.12640163098879</v>
      </c>
      <c r="R1389" s="37" t="s">
        <v>3030</v>
      </c>
      <c r="S1389" s="42">
        <f>ABS(O2406-O1389)*100</f>
        <v>12.159865264045644</v>
      </c>
      <c r="T1389" t="s">
        <v>32</v>
      </c>
      <c r="V1389" s="7">
        <v>49140</v>
      </c>
      <c r="W1389" t="s">
        <v>33</v>
      </c>
      <c r="X1389" s="17" t="s">
        <v>34</v>
      </c>
      <c r="Z1389" t="s">
        <v>3031</v>
      </c>
      <c r="AA1389">
        <v>407</v>
      </c>
      <c r="AB1389">
        <v>74</v>
      </c>
    </row>
    <row r="1390" spans="1:28" x14ac:dyDescent="0.25">
      <c r="A1390" t="s">
        <v>3034</v>
      </c>
      <c r="B1390" t="s">
        <v>3035</v>
      </c>
      <c r="C1390" s="17">
        <v>43634</v>
      </c>
      <c r="D1390" s="7">
        <v>270000</v>
      </c>
      <c r="E1390" t="s">
        <v>29</v>
      </c>
      <c r="F1390" t="s">
        <v>30</v>
      </c>
      <c r="G1390" s="7">
        <v>270000</v>
      </c>
      <c r="H1390" s="7">
        <v>156210</v>
      </c>
      <c r="I1390" s="12">
        <f>H1390/G1390*100</f>
        <v>57.855555555555561</v>
      </c>
      <c r="J1390" s="12">
        <f t="shared" si="21"/>
        <v>8.0757595380713454</v>
      </c>
      <c r="K1390" s="7">
        <v>312413</v>
      </c>
      <c r="L1390" s="7">
        <v>51265</v>
      </c>
      <c r="M1390" s="7">
        <f>G1390-L1390</f>
        <v>218735</v>
      </c>
      <c r="N1390" s="7">
        <v>217804.84375</v>
      </c>
      <c r="O1390" s="22">
        <f>M1390/N1390</f>
        <v>1.0042705948774382</v>
      </c>
      <c r="P1390" s="27">
        <v>2186</v>
      </c>
      <c r="Q1390" s="32">
        <f>M1390/P1390</f>
        <v>100.06175663311986</v>
      </c>
      <c r="R1390" s="37" t="s">
        <v>3030</v>
      </c>
      <c r="S1390" s="42">
        <f>ABS(O2406-O1390)*100</f>
        <v>33.011654201190325</v>
      </c>
      <c r="T1390" t="s">
        <v>32</v>
      </c>
      <c r="V1390" s="7">
        <v>49140</v>
      </c>
      <c r="W1390" t="s">
        <v>33</v>
      </c>
      <c r="X1390" s="17" t="s">
        <v>34</v>
      </c>
      <c r="Z1390" t="s">
        <v>3031</v>
      </c>
      <c r="AA1390">
        <v>407</v>
      </c>
      <c r="AB1390">
        <v>75</v>
      </c>
    </row>
    <row r="1391" spans="1:28" x14ac:dyDescent="0.25">
      <c r="A1391" t="s">
        <v>3036</v>
      </c>
      <c r="B1391" t="s">
        <v>3037</v>
      </c>
      <c r="C1391" s="17">
        <v>43738</v>
      </c>
      <c r="D1391" s="7">
        <v>319000</v>
      </c>
      <c r="E1391" t="s">
        <v>29</v>
      </c>
      <c r="F1391" t="s">
        <v>30</v>
      </c>
      <c r="G1391" s="7">
        <v>319000</v>
      </c>
      <c r="H1391" s="7">
        <v>166090</v>
      </c>
      <c r="I1391" s="12">
        <f>H1391/G1391*100</f>
        <v>52.065830721003138</v>
      </c>
      <c r="J1391" s="12">
        <f t="shared" si="21"/>
        <v>2.2860347035189221</v>
      </c>
      <c r="K1391" s="7">
        <v>332187</v>
      </c>
      <c r="L1391" s="7">
        <v>72032</v>
      </c>
      <c r="M1391" s="7">
        <f>G1391-L1391</f>
        <v>246968</v>
      </c>
      <c r="N1391" s="7">
        <v>216976.640625</v>
      </c>
      <c r="O1391" s="22">
        <f>M1391/N1391</f>
        <v>1.1382239087516981</v>
      </c>
      <c r="P1391" s="27">
        <v>2198</v>
      </c>
      <c r="Q1391" s="32">
        <f>M1391/P1391</f>
        <v>112.36032757051865</v>
      </c>
      <c r="R1391" s="37" t="s">
        <v>3030</v>
      </c>
      <c r="S1391" s="42">
        <f>ABS(O2406-O1391)*100</f>
        <v>19.616322813764331</v>
      </c>
      <c r="T1391" t="s">
        <v>32</v>
      </c>
      <c r="V1391" s="7">
        <v>65520</v>
      </c>
      <c r="W1391" t="s">
        <v>33</v>
      </c>
      <c r="X1391" s="17" t="s">
        <v>34</v>
      </c>
      <c r="Z1391" t="s">
        <v>3031</v>
      </c>
      <c r="AA1391">
        <v>407</v>
      </c>
      <c r="AB1391">
        <v>75</v>
      </c>
    </row>
    <row r="1392" spans="1:28" x14ac:dyDescent="0.25">
      <c r="A1392" t="s">
        <v>3038</v>
      </c>
      <c r="B1392" t="s">
        <v>3039</v>
      </c>
      <c r="C1392" s="17">
        <v>43559</v>
      </c>
      <c r="D1392" s="7">
        <v>305000</v>
      </c>
      <c r="E1392" t="s">
        <v>29</v>
      </c>
      <c r="F1392" t="s">
        <v>30</v>
      </c>
      <c r="G1392" s="7">
        <v>305000</v>
      </c>
      <c r="H1392" s="7">
        <v>165650</v>
      </c>
      <c r="I1392" s="12">
        <f>H1392/G1392*100</f>
        <v>54.311475409836063</v>
      </c>
      <c r="J1392" s="12">
        <f t="shared" si="21"/>
        <v>4.5316793923518475</v>
      </c>
      <c r="K1392" s="7">
        <v>331303</v>
      </c>
      <c r="L1392" s="7">
        <v>56836</v>
      </c>
      <c r="M1392" s="7">
        <f>G1392-L1392</f>
        <v>248164</v>
      </c>
      <c r="N1392" s="7">
        <v>228913.265625</v>
      </c>
      <c r="O1392" s="22">
        <f>M1392/N1392</f>
        <v>1.0840961939118725</v>
      </c>
      <c r="P1392" s="27">
        <v>2179</v>
      </c>
      <c r="Q1392" s="32">
        <f>M1392/P1392</f>
        <v>113.88893988067922</v>
      </c>
      <c r="R1392" s="37" t="s">
        <v>3030</v>
      </c>
      <c r="S1392" s="42">
        <f>ABS(O2406-O1392)*100</f>
        <v>25.029094297746891</v>
      </c>
      <c r="T1392" t="s">
        <v>32</v>
      </c>
      <c r="V1392" s="7">
        <v>54600</v>
      </c>
      <c r="W1392" t="s">
        <v>33</v>
      </c>
      <c r="X1392" s="17" t="s">
        <v>34</v>
      </c>
      <c r="Z1392" t="s">
        <v>3031</v>
      </c>
      <c r="AA1392">
        <v>407</v>
      </c>
      <c r="AB1392">
        <v>75</v>
      </c>
    </row>
    <row r="1393" spans="1:28" x14ac:dyDescent="0.25">
      <c r="A1393" t="s">
        <v>3040</v>
      </c>
      <c r="B1393" t="s">
        <v>3041</v>
      </c>
      <c r="C1393" s="17">
        <v>43931</v>
      </c>
      <c r="D1393" s="7">
        <v>307000</v>
      </c>
      <c r="E1393" t="s">
        <v>29</v>
      </c>
      <c r="F1393" t="s">
        <v>30</v>
      </c>
      <c r="G1393" s="7">
        <v>307000</v>
      </c>
      <c r="H1393" s="7">
        <v>148570</v>
      </c>
      <c r="I1393" s="12">
        <f>H1393/G1393*100</f>
        <v>48.394136807817588</v>
      </c>
      <c r="J1393" s="12">
        <f t="shared" si="21"/>
        <v>1.3856592096666276</v>
      </c>
      <c r="K1393" s="7">
        <v>297143</v>
      </c>
      <c r="L1393" s="7">
        <v>51265</v>
      </c>
      <c r="M1393" s="7">
        <f>G1393-L1393</f>
        <v>255735</v>
      </c>
      <c r="N1393" s="7">
        <v>205069.21875</v>
      </c>
      <c r="O1393" s="22">
        <f>M1393/N1393</f>
        <v>1.2470667297551208</v>
      </c>
      <c r="P1393" s="27">
        <v>2006</v>
      </c>
      <c r="Q1393" s="32">
        <f>M1393/P1393</f>
        <v>127.48504486540379</v>
      </c>
      <c r="R1393" s="37" t="s">
        <v>3030</v>
      </c>
      <c r="S1393" s="42">
        <f>ABS(O2406-O1393)*100</f>
        <v>8.7320407134220623</v>
      </c>
      <c r="T1393" t="s">
        <v>32</v>
      </c>
      <c r="V1393" s="7">
        <v>49140</v>
      </c>
      <c r="W1393" t="s">
        <v>33</v>
      </c>
      <c r="X1393" s="17" t="s">
        <v>34</v>
      </c>
      <c r="Z1393" t="s">
        <v>3031</v>
      </c>
      <c r="AA1393">
        <v>407</v>
      </c>
      <c r="AB1393">
        <v>75</v>
      </c>
    </row>
    <row r="1394" spans="1:28" x14ac:dyDescent="0.25">
      <c r="A1394" t="s">
        <v>3042</v>
      </c>
      <c r="B1394" t="s">
        <v>3043</v>
      </c>
      <c r="C1394" s="17">
        <v>43712</v>
      </c>
      <c r="D1394" s="7">
        <v>319000</v>
      </c>
      <c r="E1394" t="s">
        <v>29</v>
      </c>
      <c r="F1394" t="s">
        <v>30</v>
      </c>
      <c r="G1394" s="7">
        <v>319000</v>
      </c>
      <c r="H1394" s="7">
        <v>156390</v>
      </c>
      <c r="I1394" s="12">
        <f>H1394/G1394*100</f>
        <v>49.025078369905955</v>
      </c>
      <c r="J1394" s="12">
        <f t="shared" si="21"/>
        <v>0.75471764757826065</v>
      </c>
      <c r="K1394" s="7">
        <v>312780</v>
      </c>
      <c r="L1394" s="7">
        <v>51265</v>
      </c>
      <c r="M1394" s="7">
        <f>G1394-L1394</f>
        <v>267735</v>
      </c>
      <c r="N1394" s="7">
        <v>218110.921875</v>
      </c>
      <c r="O1394" s="22">
        <f>M1394/N1394</f>
        <v>1.2275176213020627</v>
      </c>
      <c r="P1394" s="27">
        <v>2186</v>
      </c>
      <c r="Q1394" s="32">
        <f>M1394/P1394</f>
        <v>122.47712717291857</v>
      </c>
      <c r="R1394" s="37" t="s">
        <v>3030</v>
      </c>
      <c r="S1394" s="42">
        <f>ABS(O2406-O1394)*100</f>
        <v>10.686951558727875</v>
      </c>
      <c r="T1394" t="s">
        <v>32</v>
      </c>
      <c r="V1394" s="7">
        <v>49140</v>
      </c>
      <c r="W1394" t="s">
        <v>33</v>
      </c>
      <c r="X1394" s="17" t="s">
        <v>34</v>
      </c>
      <c r="Z1394" t="s">
        <v>3031</v>
      </c>
      <c r="AA1394">
        <v>407</v>
      </c>
      <c r="AB1394">
        <v>75</v>
      </c>
    </row>
    <row r="1395" spans="1:28" x14ac:dyDescent="0.25">
      <c r="A1395" t="s">
        <v>3044</v>
      </c>
      <c r="B1395" t="s">
        <v>3045</v>
      </c>
      <c r="C1395" s="17">
        <v>44274</v>
      </c>
      <c r="D1395" s="7">
        <v>200000</v>
      </c>
      <c r="E1395" t="s">
        <v>29</v>
      </c>
      <c r="F1395" t="s">
        <v>30</v>
      </c>
      <c r="G1395" s="7">
        <v>200000</v>
      </c>
      <c r="H1395" s="7">
        <v>105730</v>
      </c>
      <c r="I1395" s="12">
        <f>H1395/G1395*100</f>
        <v>52.864999999999995</v>
      </c>
      <c r="J1395" s="12">
        <f t="shared" si="21"/>
        <v>3.0852039825157789</v>
      </c>
      <c r="K1395" s="7">
        <v>211461</v>
      </c>
      <c r="L1395" s="7">
        <v>33371</v>
      </c>
      <c r="M1395" s="7">
        <f>G1395-L1395</f>
        <v>166629</v>
      </c>
      <c r="N1395" s="7">
        <v>200101.125</v>
      </c>
      <c r="O1395" s="22">
        <f>M1395/N1395</f>
        <v>0.83272395395078358</v>
      </c>
      <c r="P1395" s="27">
        <v>1406</v>
      </c>
      <c r="Q1395" s="32">
        <f>M1395/P1395</f>
        <v>118.51280227596017</v>
      </c>
      <c r="R1395" s="37" t="s">
        <v>3046</v>
      </c>
      <c r="S1395" s="42">
        <f>ABS(O2406-O1395)*100</f>
        <v>50.166318293855781</v>
      </c>
      <c r="T1395" t="s">
        <v>32</v>
      </c>
      <c r="V1395" s="7">
        <v>33000</v>
      </c>
      <c r="W1395" t="s">
        <v>33</v>
      </c>
      <c r="X1395" s="17" t="s">
        <v>34</v>
      </c>
      <c r="Z1395" t="s">
        <v>3047</v>
      </c>
      <c r="AA1395">
        <v>407</v>
      </c>
      <c r="AB1395">
        <v>68</v>
      </c>
    </row>
    <row r="1396" spans="1:28" x14ac:dyDescent="0.25">
      <c r="A1396" t="s">
        <v>3048</v>
      </c>
      <c r="B1396" t="s">
        <v>3049</v>
      </c>
      <c r="C1396" s="17">
        <v>43951</v>
      </c>
      <c r="D1396" s="7">
        <v>215000</v>
      </c>
      <c r="E1396" t="s">
        <v>29</v>
      </c>
      <c r="F1396" t="s">
        <v>30</v>
      </c>
      <c r="G1396" s="7">
        <v>215000</v>
      </c>
      <c r="H1396" s="7">
        <v>101820</v>
      </c>
      <c r="I1396" s="12">
        <f>H1396/G1396*100</f>
        <v>47.358139534883719</v>
      </c>
      <c r="J1396" s="12">
        <f t="shared" si="21"/>
        <v>2.4216564826004969</v>
      </c>
      <c r="K1396" s="7">
        <v>203632</v>
      </c>
      <c r="L1396" s="7">
        <v>33412</v>
      </c>
      <c r="M1396" s="7">
        <f>G1396-L1396</f>
        <v>181588</v>
      </c>
      <c r="N1396" s="7">
        <v>191258.421875</v>
      </c>
      <c r="O1396" s="22">
        <f>M1396/N1396</f>
        <v>0.94943792916308667</v>
      </c>
      <c r="P1396" s="27">
        <v>1521</v>
      </c>
      <c r="Q1396" s="32">
        <f>M1396/P1396</f>
        <v>119.38724523339909</v>
      </c>
      <c r="R1396" s="37" t="s">
        <v>3046</v>
      </c>
      <c r="S1396" s="42">
        <f>ABS(O2406-O1396)*100</f>
        <v>38.494920772625477</v>
      </c>
      <c r="T1396" t="s">
        <v>32</v>
      </c>
      <c r="V1396" s="7">
        <v>33000</v>
      </c>
      <c r="W1396" t="s">
        <v>33</v>
      </c>
      <c r="X1396" s="17" t="s">
        <v>34</v>
      </c>
      <c r="Z1396" t="s">
        <v>3047</v>
      </c>
      <c r="AA1396">
        <v>407</v>
      </c>
      <c r="AB1396">
        <v>68</v>
      </c>
    </row>
    <row r="1397" spans="1:28" x14ac:dyDescent="0.25">
      <c r="A1397" t="s">
        <v>3050</v>
      </c>
      <c r="B1397" t="s">
        <v>3051</v>
      </c>
      <c r="C1397" s="17">
        <v>44133</v>
      </c>
      <c r="D1397" s="7">
        <v>440000</v>
      </c>
      <c r="E1397" t="s">
        <v>29</v>
      </c>
      <c r="F1397" t="s">
        <v>30</v>
      </c>
      <c r="G1397" s="7">
        <v>440000</v>
      </c>
      <c r="H1397" s="7">
        <v>227520</v>
      </c>
      <c r="I1397" s="12">
        <f>H1397/G1397*100</f>
        <v>51.709090909090904</v>
      </c>
      <c r="J1397" s="12">
        <f t="shared" si="21"/>
        <v>1.9292948916066877</v>
      </c>
      <c r="K1397" s="7">
        <v>455037</v>
      </c>
      <c r="L1397" s="7">
        <v>146724</v>
      </c>
      <c r="M1397" s="7">
        <f>G1397-L1397</f>
        <v>293276</v>
      </c>
      <c r="N1397" s="7">
        <v>171285</v>
      </c>
      <c r="O1397" s="22">
        <f>M1397/N1397</f>
        <v>1.7122106430802464</v>
      </c>
      <c r="P1397" s="27">
        <v>1738</v>
      </c>
      <c r="Q1397" s="32">
        <f>M1397/P1397</f>
        <v>168.7433831990794</v>
      </c>
      <c r="R1397" s="37" t="s">
        <v>3052</v>
      </c>
      <c r="S1397" s="42">
        <f>ABS(O2406-O1397)*100</f>
        <v>37.782350619090501</v>
      </c>
      <c r="T1397" t="s">
        <v>147</v>
      </c>
      <c r="V1397" s="7">
        <v>141200</v>
      </c>
      <c r="W1397" t="s">
        <v>33</v>
      </c>
      <c r="X1397" s="17" t="s">
        <v>34</v>
      </c>
      <c r="Z1397" t="s">
        <v>3053</v>
      </c>
      <c r="AA1397">
        <v>401</v>
      </c>
      <c r="AB1397">
        <v>43</v>
      </c>
    </row>
    <row r="1398" spans="1:28" x14ac:dyDescent="0.25">
      <c r="A1398" t="s">
        <v>3054</v>
      </c>
      <c r="B1398" t="s">
        <v>3055</v>
      </c>
      <c r="C1398" s="17">
        <v>44022</v>
      </c>
      <c r="D1398" s="7">
        <v>325000</v>
      </c>
      <c r="E1398" t="s">
        <v>29</v>
      </c>
      <c r="F1398" t="s">
        <v>30</v>
      </c>
      <c r="G1398" s="7">
        <v>325000</v>
      </c>
      <c r="H1398" s="7">
        <v>135960</v>
      </c>
      <c r="I1398" s="12">
        <f>H1398/G1398*100</f>
        <v>41.833846153846153</v>
      </c>
      <c r="J1398" s="12">
        <f t="shared" si="21"/>
        <v>7.945949863638063</v>
      </c>
      <c r="K1398" s="7">
        <v>271914</v>
      </c>
      <c r="L1398" s="7">
        <v>62992</v>
      </c>
      <c r="M1398" s="7">
        <f>G1398-L1398</f>
        <v>262008</v>
      </c>
      <c r="N1398" s="7">
        <v>141642.03125</v>
      </c>
      <c r="O1398" s="22">
        <f>M1398/N1398</f>
        <v>1.8497899083186158</v>
      </c>
      <c r="P1398" s="27">
        <v>1965</v>
      </c>
      <c r="Q1398" s="32">
        <f>M1398/P1398</f>
        <v>133.33740458015268</v>
      </c>
      <c r="R1398" s="37" t="s">
        <v>3056</v>
      </c>
      <c r="S1398" s="42">
        <f>ABS(O2406-O1398)*100</f>
        <v>51.540277142927437</v>
      </c>
      <c r="T1398" t="s">
        <v>32</v>
      </c>
      <c r="V1398" s="7">
        <v>48438</v>
      </c>
      <c r="W1398" t="s">
        <v>33</v>
      </c>
      <c r="X1398" s="17" t="s">
        <v>34</v>
      </c>
      <c r="Z1398" t="s">
        <v>3057</v>
      </c>
      <c r="AA1398">
        <v>401</v>
      </c>
      <c r="AB1398">
        <v>49</v>
      </c>
    </row>
    <row r="1399" spans="1:28" x14ac:dyDescent="0.25">
      <c r="A1399" t="s">
        <v>3058</v>
      </c>
      <c r="B1399" t="s">
        <v>3059</v>
      </c>
      <c r="C1399" s="17">
        <v>43966</v>
      </c>
      <c r="D1399" s="7">
        <v>290000</v>
      </c>
      <c r="E1399" t="s">
        <v>29</v>
      </c>
      <c r="F1399" t="s">
        <v>30</v>
      </c>
      <c r="G1399" s="7">
        <v>290000</v>
      </c>
      <c r="H1399" s="7">
        <v>146820</v>
      </c>
      <c r="I1399" s="12">
        <f>H1399/G1399*100</f>
        <v>50.627586206896545</v>
      </c>
      <c r="J1399" s="12">
        <f t="shared" si="21"/>
        <v>0.8477901894123292</v>
      </c>
      <c r="K1399" s="7">
        <v>293640</v>
      </c>
      <c r="L1399" s="7">
        <v>53439</v>
      </c>
      <c r="M1399" s="7">
        <f>G1399-L1399</f>
        <v>236561</v>
      </c>
      <c r="N1399" s="7">
        <v>162848.140625</v>
      </c>
      <c r="O1399" s="22">
        <f>M1399/N1399</f>
        <v>1.4526478416768844</v>
      </c>
      <c r="P1399" s="27">
        <v>1974</v>
      </c>
      <c r="Q1399" s="32">
        <f>M1399/P1399</f>
        <v>119.83839918946302</v>
      </c>
      <c r="R1399" s="37" t="s">
        <v>3056</v>
      </c>
      <c r="S1399" s="42">
        <f>ABS(O2406-O1399)*100</f>
        <v>11.826070478754303</v>
      </c>
      <c r="T1399" t="s">
        <v>43</v>
      </c>
      <c r="V1399" s="7">
        <v>48438</v>
      </c>
      <c r="W1399" t="s">
        <v>33</v>
      </c>
      <c r="X1399" s="17" t="s">
        <v>34</v>
      </c>
      <c r="Z1399" t="s">
        <v>3057</v>
      </c>
      <c r="AA1399">
        <v>401</v>
      </c>
      <c r="AB1399">
        <v>55</v>
      </c>
    </row>
    <row r="1400" spans="1:28" x14ac:dyDescent="0.25">
      <c r="A1400" t="s">
        <v>3060</v>
      </c>
      <c r="B1400" t="s">
        <v>3061</v>
      </c>
      <c r="C1400" s="17">
        <v>43753</v>
      </c>
      <c r="D1400" s="7">
        <v>335000</v>
      </c>
      <c r="E1400" t="s">
        <v>29</v>
      </c>
      <c r="F1400" t="s">
        <v>30</v>
      </c>
      <c r="G1400" s="7">
        <v>335000</v>
      </c>
      <c r="H1400" s="7">
        <v>153680</v>
      </c>
      <c r="I1400" s="12">
        <f>H1400/G1400*100</f>
        <v>45.874626865671644</v>
      </c>
      <c r="J1400" s="12">
        <f t="shared" si="21"/>
        <v>3.9051691518125722</v>
      </c>
      <c r="K1400" s="7">
        <v>307361</v>
      </c>
      <c r="L1400" s="7">
        <v>52394</v>
      </c>
      <c r="M1400" s="7">
        <f>G1400-L1400</f>
        <v>282606</v>
      </c>
      <c r="N1400" s="7">
        <v>172858.984375</v>
      </c>
      <c r="O1400" s="22">
        <f>M1400/N1400</f>
        <v>1.6348933266142245</v>
      </c>
      <c r="P1400" s="27">
        <v>2340</v>
      </c>
      <c r="Q1400" s="32">
        <f>M1400/P1400</f>
        <v>120.77179487179487</v>
      </c>
      <c r="R1400" s="37" t="s">
        <v>3056</v>
      </c>
      <c r="S1400" s="42">
        <f>ABS(O2406-O1400)*100</f>
        <v>30.050618972488309</v>
      </c>
      <c r="T1400" t="s">
        <v>32</v>
      </c>
      <c r="V1400" s="7">
        <v>48438</v>
      </c>
      <c r="W1400" t="s">
        <v>33</v>
      </c>
      <c r="X1400" s="17" t="s">
        <v>34</v>
      </c>
      <c r="Z1400" t="s">
        <v>3057</v>
      </c>
      <c r="AA1400">
        <v>401</v>
      </c>
      <c r="AB1400">
        <v>60</v>
      </c>
    </row>
    <row r="1401" spans="1:28" x14ac:dyDescent="0.25">
      <c r="A1401" t="s">
        <v>3062</v>
      </c>
      <c r="B1401" t="s">
        <v>3063</v>
      </c>
      <c r="C1401" s="17">
        <v>44102</v>
      </c>
      <c r="D1401" s="7">
        <v>500000</v>
      </c>
      <c r="E1401" t="s">
        <v>29</v>
      </c>
      <c r="F1401" t="s">
        <v>30</v>
      </c>
      <c r="G1401" s="7">
        <v>500000</v>
      </c>
      <c r="H1401" s="7">
        <v>208550</v>
      </c>
      <c r="I1401" s="12">
        <f>H1401/G1401*100</f>
        <v>41.71</v>
      </c>
      <c r="J1401" s="12">
        <f t="shared" si="21"/>
        <v>8.0697960174842152</v>
      </c>
      <c r="K1401" s="7">
        <v>417094</v>
      </c>
      <c r="L1401" s="7">
        <v>74686</v>
      </c>
      <c r="M1401" s="7">
        <f>G1401-L1401</f>
        <v>425314</v>
      </c>
      <c r="N1401" s="7">
        <v>232141.015625</v>
      </c>
      <c r="O1401" s="22">
        <f>M1401/N1401</f>
        <v>1.8321363799280139</v>
      </c>
      <c r="P1401" s="27">
        <v>2942</v>
      </c>
      <c r="Q1401" s="32">
        <f>M1401/P1401</f>
        <v>144.56628144119645</v>
      </c>
      <c r="R1401" s="37" t="s">
        <v>3056</v>
      </c>
      <c r="S1401" s="42">
        <f>ABS(O2406-O1401)*100</f>
        <v>49.774924303867252</v>
      </c>
      <c r="T1401" t="s">
        <v>32</v>
      </c>
      <c r="V1401" s="7">
        <v>58305</v>
      </c>
      <c r="W1401" t="s">
        <v>33</v>
      </c>
      <c r="X1401" s="17" t="s">
        <v>34</v>
      </c>
      <c r="Z1401" t="s">
        <v>3057</v>
      </c>
      <c r="AA1401">
        <v>401</v>
      </c>
      <c r="AB1401">
        <v>55</v>
      </c>
    </row>
    <row r="1402" spans="1:28" x14ac:dyDescent="0.25">
      <c r="A1402" t="s">
        <v>3064</v>
      </c>
      <c r="B1402" t="s">
        <v>3065</v>
      </c>
      <c r="C1402" s="17">
        <v>43706</v>
      </c>
      <c r="D1402" s="7">
        <v>385000</v>
      </c>
      <c r="E1402" t="s">
        <v>29</v>
      </c>
      <c r="F1402" t="s">
        <v>30</v>
      </c>
      <c r="G1402" s="7">
        <v>385000</v>
      </c>
      <c r="H1402" s="7">
        <v>178480</v>
      </c>
      <c r="I1402" s="12">
        <f>H1402/G1402*100</f>
        <v>46.358441558441562</v>
      </c>
      <c r="J1402" s="12">
        <f t="shared" si="21"/>
        <v>3.4213544590426537</v>
      </c>
      <c r="K1402" s="7">
        <v>356969</v>
      </c>
      <c r="L1402" s="7">
        <v>61498</v>
      </c>
      <c r="M1402" s="7">
        <f>G1402-L1402</f>
        <v>323502</v>
      </c>
      <c r="N1402" s="7">
        <v>200319.328125</v>
      </c>
      <c r="O1402" s="22">
        <f>M1402/N1402</f>
        <v>1.6149315347050963</v>
      </c>
      <c r="P1402" s="27">
        <v>2544</v>
      </c>
      <c r="Q1402" s="32">
        <f>M1402/P1402</f>
        <v>127.1627358490566</v>
      </c>
      <c r="R1402" s="37" t="s">
        <v>3056</v>
      </c>
      <c r="S1402" s="42">
        <f>ABS(O2406-O1402)*100</f>
        <v>28.054439781575489</v>
      </c>
      <c r="T1402" t="s">
        <v>32</v>
      </c>
      <c r="V1402" s="7">
        <v>58305</v>
      </c>
      <c r="W1402" t="s">
        <v>33</v>
      </c>
      <c r="X1402" s="17" t="s">
        <v>34</v>
      </c>
      <c r="Z1402" t="s">
        <v>3057</v>
      </c>
      <c r="AA1402">
        <v>401</v>
      </c>
      <c r="AB1402">
        <v>55</v>
      </c>
    </row>
    <row r="1403" spans="1:28" x14ac:dyDescent="0.25">
      <c r="A1403" t="s">
        <v>3066</v>
      </c>
      <c r="B1403" t="s">
        <v>3067</v>
      </c>
      <c r="C1403" s="17">
        <v>44139</v>
      </c>
      <c r="D1403" s="7">
        <v>540000</v>
      </c>
      <c r="E1403" t="s">
        <v>29</v>
      </c>
      <c r="F1403" t="s">
        <v>30</v>
      </c>
      <c r="G1403" s="7">
        <v>540000</v>
      </c>
      <c r="H1403" s="7">
        <v>282940</v>
      </c>
      <c r="I1403" s="12">
        <f>H1403/G1403*100</f>
        <v>52.396296296296299</v>
      </c>
      <c r="J1403" s="12">
        <f t="shared" si="21"/>
        <v>2.616500278812083</v>
      </c>
      <c r="K1403" s="7">
        <v>565870</v>
      </c>
      <c r="L1403" s="7">
        <v>63267</v>
      </c>
      <c r="M1403" s="7">
        <f>G1403-L1403</f>
        <v>476733</v>
      </c>
      <c r="N1403" s="7">
        <v>340747.78125</v>
      </c>
      <c r="O1403" s="22">
        <f>M1403/N1403</f>
        <v>1.3990788091155033</v>
      </c>
      <c r="P1403" s="27">
        <v>3831</v>
      </c>
      <c r="Q1403" s="32">
        <f>M1403/P1403</f>
        <v>124.44087705559906</v>
      </c>
      <c r="R1403" s="37" t="s">
        <v>3056</v>
      </c>
      <c r="S1403" s="42">
        <f>ABS(O2406-O1403)*100</f>
        <v>6.46916722261619</v>
      </c>
      <c r="T1403" t="s">
        <v>32</v>
      </c>
      <c r="V1403" s="7">
        <v>58305</v>
      </c>
      <c r="W1403" t="s">
        <v>33</v>
      </c>
      <c r="X1403" s="17" t="s">
        <v>34</v>
      </c>
      <c r="Z1403" t="s">
        <v>3057</v>
      </c>
      <c r="AA1403">
        <v>401</v>
      </c>
      <c r="AB1403">
        <v>65</v>
      </c>
    </row>
    <row r="1404" spans="1:28" x14ac:dyDescent="0.25">
      <c r="A1404" t="s">
        <v>3068</v>
      </c>
      <c r="B1404" t="s">
        <v>3069</v>
      </c>
      <c r="C1404" s="17">
        <v>44050</v>
      </c>
      <c r="D1404" s="7">
        <v>345000</v>
      </c>
      <c r="E1404" t="s">
        <v>29</v>
      </c>
      <c r="F1404" t="s">
        <v>30</v>
      </c>
      <c r="G1404" s="7">
        <v>345000</v>
      </c>
      <c r="H1404" s="7">
        <v>196590</v>
      </c>
      <c r="I1404" s="12">
        <f>H1404/G1404*100</f>
        <v>56.982608695652168</v>
      </c>
      <c r="J1404" s="12">
        <f t="shared" si="21"/>
        <v>7.2028126781679518</v>
      </c>
      <c r="K1404" s="7">
        <v>393187</v>
      </c>
      <c r="L1404" s="7">
        <v>63107</v>
      </c>
      <c r="M1404" s="7">
        <f>G1404-L1404</f>
        <v>281893</v>
      </c>
      <c r="N1404" s="7">
        <v>223783.046875</v>
      </c>
      <c r="O1404" s="22">
        <f>M1404/N1404</f>
        <v>1.2596709354728683</v>
      </c>
      <c r="P1404" s="27">
        <v>3331</v>
      </c>
      <c r="Q1404" s="32">
        <f>M1404/P1404</f>
        <v>84.627138997298104</v>
      </c>
      <c r="R1404" s="37" t="s">
        <v>3056</v>
      </c>
      <c r="S1404" s="42">
        <f>ABS(O2406-O1404)*100</f>
        <v>7.471620141647306</v>
      </c>
      <c r="T1404" t="s">
        <v>236</v>
      </c>
      <c r="V1404" s="7">
        <v>58305</v>
      </c>
      <c r="W1404" t="s">
        <v>33</v>
      </c>
      <c r="X1404" s="17" t="s">
        <v>34</v>
      </c>
      <c r="Z1404" t="s">
        <v>3057</v>
      </c>
      <c r="AA1404">
        <v>401</v>
      </c>
      <c r="AB1404">
        <v>47</v>
      </c>
    </row>
    <row r="1405" spans="1:28" x14ac:dyDescent="0.25">
      <c r="A1405" t="s">
        <v>3070</v>
      </c>
      <c r="B1405" t="s">
        <v>3071</v>
      </c>
      <c r="C1405" s="17">
        <v>43819</v>
      </c>
      <c r="D1405" s="7">
        <v>325000</v>
      </c>
      <c r="E1405" t="s">
        <v>29</v>
      </c>
      <c r="F1405" t="s">
        <v>30</v>
      </c>
      <c r="G1405" s="7">
        <v>325000</v>
      </c>
      <c r="H1405" s="7">
        <v>149530</v>
      </c>
      <c r="I1405" s="12">
        <f>H1405/G1405*100</f>
        <v>46.009230769230768</v>
      </c>
      <c r="J1405" s="12">
        <f t="shared" si="21"/>
        <v>3.7705652482534475</v>
      </c>
      <c r="K1405" s="7">
        <v>299063</v>
      </c>
      <c r="L1405" s="7">
        <v>53694</v>
      </c>
      <c r="M1405" s="7">
        <f>G1405-L1405</f>
        <v>271306</v>
      </c>
      <c r="N1405" s="7">
        <v>166351.859375</v>
      </c>
      <c r="O1405" s="22">
        <f>M1405/N1405</f>
        <v>1.6309165465256765</v>
      </c>
      <c r="P1405" s="27">
        <v>1862</v>
      </c>
      <c r="Q1405" s="32">
        <f>M1405/P1405</f>
        <v>145.70676691729324</v>
      </c>
      <c r="R1405" s="37" t="s">
        <v>3056</v>
      </c>
      <c r="S1405" s="42">
        <f>ABS(O2406-O1405)*100</f>
        <v>29.652940963633512</v>
      </c>
      <c r="T1405" t="s">
        <v>43</v>
      </c>
      <c r="V1405" s="7">
        <v>48438</v>
      </c>
      <c r="W1405" t="s">
        <v>33</v>
      </c>
      <c r="X1405" s="17" t="s">
        <v>34</v>
      </c>
      <c r="Z1405" t="s">
        <v>3057</v>
      </c>
      <c r="AA1405">
        <v>401</v>
      </c>
      <c r="AB1405">
        <v>49</v>
      </c>
    </row>
    <row r="1406" spans="1:28" x14ac:dyDescent="0.25">
      <c r="A1406" t="s">
        <v>3072</v>
      </c>
      <c r="B1406" t="s">
        <v>3073</v>
      </c>
      <c r="C1406" s="17">
        <v>44001</v>
      </c>
      <c r="D1406" s="7">
        <v>715000</v>
      </c>
      <c r="E1406" t="s">
        <v>29</v>
      </c>
      <c r="F1406" t="s">
        <v>3074</v>
      </c>
      <c r="G1406" s="7">
        <v>715000</v>
      </c>
      <c r="H1406" s="7">
        <v>422150</v>
      </c>
      <c r="I1406" s="12">
        <f>H1406/G1406*100</f>
        <v>59.04195804195804</v>
      </c>
      <c r="J1406" s="12">
        <f t="shared" si="21"/>
        <v>9.2621620244738239</v>
      </c>
      <c r="K1406" s="7">
        <v>844301</v>
      </c>
      <c r="L1406" s="7">
        <v>107339</v>
      </c>
      <c r="M1406" s="7">
        <f>G1406-L1406</f>
        <v>607661</v>
      </c>
      <c r="N1406" s="7">
        <v>499635.25</v>
      </c>
      <c r="O1406" s="22">
        <f>M1406/N1406</f>
        <v>1.2162092246293672</v>
      </c>
      <c r="P1406" s="27">
        <v>6747</v>
      </c>
      <c r="Q1406" s="32">
        <f>M1406/P1406</f>
        <v>90.063880243070997</v>
      </c>
      <c r="R1406" s="37" t="s">
        <v>3056</v>
      </c>
      <c r="S1406" s="42">
        <f>ABS(O2406-O1406)*100</f>
        <v>11.817791225997421</v>
      </c>
      <c r="T1406" t="s">
        <v>43</v>
      </c>
      <c r="V1406" s="7">
        <v>58305</v>
      </c>
      <c r="W1406" t="s">
        <v>33</v>
      </c>
      <c r="X1406" s="17" t="s">
        <v>34</v>
      </c>
      <c r="Z1406" t="s">
        <v>3057</v>
      </c>
      <c r="AA1406">
        <v>401</v>
      </c>
      <c r="AB1406">
        <v>34</v>
      </c>
    </row>
    <row r="1407" spans="1:28" x14ac:dyDescent="0.25">
      <c r="A1407" t="s">
        <v>3075</v>
      </c>
      <c r="B1407" t="s">
        <v>3076</v>
      </c>
      <c r="C1407" s="17">
        <v>43677</v>
      </c>
      <c r="D1407" s="7">
        <v>159000</v>
      </c>
      <c r="E1407" t="s">
        <v>29</v>
      </c>
      <c r="F1407" t="s">
        <v>30</v>
      </c>
      <c r="G1407" s="7">
        <v>159000</v>
      </c>
      <c r="H1407" s="7">
        <v>82520</v>
      </c>
      <c r="I1407" s="12">
        <f>H1407/G1407*100</f>
        <v>51.899371069182386</v>
      </c>
      <c r="J1407" s="12">
        <f t="shared" si="21"/>
        <v>2.1195750516981704</v>
      </c>
      <c r="K1407" s="7">
        <v>165034</v>
      </c>
      <c r="L1407" s="7">
        <v>62184</v>
      </c>
      <c r="M1407" s="7">
        <f>G1407-L1407</f>
        <v>96816</v>
      </c>
      <c r="N1407" s="7">
        <v>61957.83203125</v>
      </c>
      <c r="O1407" s="22">
        <f>M1407/N1407</f>
        <v>1.5626111635276134</v>
      </c>
      <c r="P1407" s="27">
        <v>967</v>
      </c>
      <c r="Q1407" s="32">
        <f>M1407/P1407</f>
        <v>100.11995863495346</v>
      </c>
      <c r="R1407" s="37" t="s">
        <v>3077</v>
      </c>
      <c r="S1407" s="42">
        <f>ABS(O2406-O1407)*100</f>
        <v>22.822402663827202</v>
      </c>
      <c r="T1407" t="s">
        <v>43</v>
      </c>
      <c r="V1407" s="7">
        <v>61200</v>
      </c>
      <c r="W1407" t="s">
        <v>33</v>
      </c>
      <c r="X1407" s="17" t="s">
        <v>34</v>
      </c>
      <c r="Z1407" t="s">
        <v>3078</v>
      </c>
      <c r="AA1407">
        <v>401</v>
      </c>
      <c r="AB1407">
        <v>45</v>
      </c>
    </row>
    <row r="1408" spans="1:28" x14ac:dyDescent="0.25">
      <c r="A1408" t="s">
        <v>3079</v>
      </c>
      <c r="B1408" t="s">
        <v>3080</v>
      </c>
      <c r="C1408" s="17">
        <v>44027</v>
      </c>
      <c r="D1408" s="7">
        <v>350000</v>
      </c>
      <c r="E1408" t="s">
        <v>29</v>
      </c>
      <c r="F1408" t="s">
        <v>30</v>
      </c>
      <c r="G1408" s="7">
        <v>350000</v>
      </c>
      <c r="H1408" s="7">
        <v>191800</v>
      </c>
      <c r="I1408" s="12">
        <f>H1408/G1408*100</f>
        <v>54.800000000000004</v>
      </c>
      <c r="J1408" s="12">
        <f t="shared" si="21"/>
        <v>5.0202039825157883</v>
      </c>
      <c r="K1408" s="7">
        <v>383590</v>
      </c>
      <c r="L1408" s="7">
        <v>158303</v>
      </c>
      <c r="M1408" s="7">
        <f>G1408-L1408</f>
        <v>191697</v>
      </c>
      <c r="N1408" s="7">
        <v>135715.0625</v>
      </c>
      <c r="O1408" s="22">
        <f>M1408/N1408</f>
        <v>1.4124961258445428</v>
      </c>
      <c r="P1408" s="27">
        <v>3560</v>
      </c>
      <c r="Q1408" s="32">
        <f>M1408/P1408</f>
        <v>53.847471910112361</v>
      </c>
      <c r="R1408" s="37" t="s">
        <v>3077</v>
      </c>
      <c r="S1408" s="42">
        <f>ABS(O2406-O1408)*100</f>
        <v>7.8108988955201353</v>
      </c>
      <c r="T1408" t="s">
        <v>147</v>
      </c>
      <c r="V1408" s="7">
        <v>151500</v>
      </c>
      <c r="W1408" t="s">
        <v>33</v>
      </c>
      <c r="X1408" s="17" t="s">
        <v>34</v>
      </c>
      <c r="Z1408" t="s">
        <v>3078</v>
      </c>
      <c r="AA1408">
        <v>401</v>
      </c>
      <c r="AB1408">
        <v>38</v>
      </c>
    </row>
    <row r="1409" spans="1:28" x14ac:dyDescent="0.25">
      <c r="A1409" t="s">
        <v>3081</v>
      </c>
      <c r="B1409" t="s">
        <v>3082</v>
      </c>
      <c r="C1409" s="17">
        <v>44097</v>
      </c>
      <c r="D1409" s="7">
        <v>300000</v>
      </c>
      <c r="E1409" t="s">
        <v>29</v>
      </c>
      <c r="F1409" t="s">
        <v>30</v>
      </c>
      <c r="G1409" s="7">
        <v>300000</v>
      </c>
      <c r="H1409" s="7">
        <v>139550</v>
      </c>
      <c r="I1409" s="12">
        <f>H1409/G1409*100</f>
        <v>46.516666666666666</v>
      </c>
      <c r="J1409" s="12">
        <f t="shared" si="21"/>
        <v>3.2631293508175503</v>
      </c>
      <c r="K1409" s="7">
        <v>279102</v>
      </c>
      <c r="L1409" s="7">
        <v>60142</v>
      </c>
      <c r="M1409" s="7">
        <f>G1409-L1409</f>
        <v>239858</v>
      </c>
      <c r="N1409" s="7">
        <v>147945.953125</v>
      </c>
      <c r="O1409" s="22">
        <f>M1409/N1409</f>
        <v>1.6212542143504474</v>
      </c>
      <c r="P1409" s="27">
        <v>2744</v>
      </c>
      <c r="Q1409" s="32">
        <f>M1409/P1409</f>
        <v>87.411807580174923</v>
      </c>
      <c r="R1409" s="37" t="s">
        <v>3083</v>
      </c>
      <c r="S1409" s="42">
        <f>ABS(O2406-O1409)*100</f>
        <v>28.686707746110596</v>
      </c>
      <c r="T1409" t="s">
        <v>147</v>
      </c>
      <c r="V1409" s="7">
        <v>56040</v>
      </c>
      <c r="W1409" t="s">
        <v>33</v>
      </c>
      <c r="X1409" s="17" t="s">
        <v>34</v>
      </c>
      <c r="Z1409" t="s">
        <v>3084</v>
      </c>
      <c r="AA1409">
        <v>401</v>
      </c>
      <c r="AB1409">
        <v>45</v>
      </c>
    </row>
    <row r="1410" spans="1:28" x14ac:dyDescent="0.25">
      <c r="A1410" t="s">
        <v>3085</v>
      </c>
      <c r="B1410" t="s">
        <v>3086</v>
      </c>
      <c r="C1410" s="17">
        <v>44221</v>
      </c>
      <c r="D1410" s="7">
        <v>172000</v>
      </c>
      <c r="E1410" t="s">
        <v>29</v>
      </c>
      <c r="F1410" t="s">
        <v>30</v>
      </c>
      <c r="G1410" s="7">
        <v>172000</v>
      </c>
      <c r="H1410" s="7">
        <v>68660</v>
      </c>
      <c r="I1410" s="12">
        <f>H1410/G1410*100</f>
        <v>39.918604651162795</v>
      </c>
      <c r="J1410" s="12">
        <f t="shared" si="21"/>
        <v>9.861191366321421</v>
      </c>
      <c r="K1410" s="7">
        <v>137327</v>
      </c>
      <c r="L1410" s="7">
        <v>38093</v>
      </c>
      <c r="M1410" s="7">
        <f>G1410-L1410</f>
        <v>133907</v>
      </c>
      <c r="N1410" s="7">
        <v>67050</v>
      </c>
      <c r="O1410" s="22">
        <f>M1410/N1410</f>
        <v>1.9971215510812825</v>
      </c>
      <c r="P1410" s="27">
        <v>1188</v>
      </c>
      <c r="Q1410" s="32">
        <f>M1410/P1410</f>
        <v>112.71632996632997</v>
      </c>
      <c r="R1410" s="37" t="s">
        <v>3083</v>
      </c>
      <c r="S1410" s="42">
        <f>ABS(O2406-O1410)*100</f>
        <v>66.273441419194114</v>
      </c>
      <c r="T1410" t="s">
        <v>43</v>
      </c>
      <c r="V1410" s="7">
        <v>36000</v>
      </c>
      <c r="W1410" t="s">
        <v>33</v>
      </c>
      <c r="X1410" s="17" t="s">
        <v>34</v>
      </c>
      <c r="Z1410" t="s">
        <v>3084</v>
      </c>
      <c r="AA1410">
        <v>401</v>
      </c>
      <c r="AB1410">
        <v>52</v>
      </c>
    </row>
    <row r="1411" spans="1:28" x14ac:dyDescent="0.25">
      <c r="A1411" t="s">
        <v>3087</v>
      </c>
      <c r="B1411" t="s">
        <v>3088</v>
      </c>
      <c r="C1411" s="17">
        <v>43677</v>
      </c>
      <c r="D1411" s="7">
        <v>208000</v>
      </c>
      <c r="E1411" t="s">
        <v>29</v>
      </c>
      <c r="F1411" t="s">
        <v>30</v>
      </c>
      <c r="G1411" s="7">
        <v>208000</v>
      </c>
      <c r="H1411" s="7">
        <v>111480</v>
      </c>
      <c r="I1411" s="12">
        <f>H1411/G1411*100</f>
        <v>53.596153846153847</v>
      </c>
      <c r="J1411" s="12">
        <f t="shared" ref="J1411:J1474" si="22">+ABS(I1411-$I$2411)</f>
        <v>3.8163578286696307</v>
      </c>
      <c r="K1411" s="7">
        <v>222967</v>
      </c>
      <c r="L1411" s="7">
        <v>38822</v>
      </c>
      <c r="M1411" s="7">
        <f>G1411-L1411</f>
        <v>169178</v>
      </c>
      <c r="N1411" s="7">
        <v>124422.296875</v>
      </c>
      <c r="O1411" s="22">
        <f>M1411/N1411</f>
        <v>1.3597080607663392</v>
      </c>
      <c r="P1411" s="27">
        <v>2139</v>
      </c>
      <c r="Q1411" s="32">
        <f>M1411/P1411</f>
        <v>79.092099111734456</v>
      </c>
      <c r="R1411" s="37" t="s">
        <v>3083</v>
      </c>
      <c r="S1411" s="42">
        <f>ABS(O2406-O1411)*100</f>
        <v>2.5320923876997803</v>
      </c>
      <c r="T1411" t="s">
        <v>43</v>
      </c>
      <c r="V1411" s="7">
        <v>36000</v>
      </c>
      <c r="W1411" t="s">
        <v>33</v>
      </c>
      <c r="X1411" s="17" t="s">
        <v>34</v>
      </c>
      <c r="Z1411" t="s">
        <v>3084</v>
      </c>
      <c r="AA1411">
        <v>401</v>
      </c>
      <c r="AB1411">
        <v>46</v>
      </c>
    </row>
    <row r="1412" spans="1:28" x14ac:dyDescent="0.25">
      <c r="A1412" t="s">
        <v>3089</v>
      </c>
      <c r="B1412" t="s">
        <v>3090</v>
      </c>
      <c r="C1412" s="17">
        <v>43906</v>
      </c>
      <c r="D1412" s="7">
        <v>235000</v>
      </c>
      <c r="E1412" t="s">
        <v>29</v>
      </c>
      <c r="F1412" t="s">
        <v>30</v>
      </c>
      <c r="G1412" s="7">
        <v>235000</v>
      </c>
      <c r="H1412" s="7">
        <v>145120</v>
      </c>
      <c r="I1412" s="12">
        <f>H1412/G1412*100</f>
        <v>61.753191489361704</v>
      </c>
      <c r="J1412" s="12">
        <f t="shared" si="22"/>
        <v>11.973395471877488</v>
      </c>
      <c r="K1412" s="7">
        <v>290242</v>
      </c>
      <c r="L1412" s="7">
        <v>50891</v>
      </c>
      <c r="M1412" s="7">
        <f>G1412-L1412</f>
        <v>184109</v>
      </c>
      <c r="N1412" s="7">
        <v>165640.828125</v>
      </c>
      <c r="O1412" s="22">
        <f>M1412/N1412</f>
        <v>1.1114952882333038</v>
      </c>
      <c r="P1412" s="27">
        <v>2283</v>
      </c>
      <c r="Q1412" s="32">
        <f>M1412/P1412</f>
        <v>80.643451598773538</v>
      </c>
      <c r="R1412" s="37" t="s">
        <v>3091</v>
      </c>
      <c r="S1412" s="42">
        <f>ABS(O2406-O1412)*100</f>
        <v>22.289184865603762</v>
      </c>
      <c r="T1412" t="s">
        <v>236</v>
      </c>
      <c r="V1412" s="7">
        <v>45000</v>
      </c>
      <c r="W1412" t="s">
        <v>33</v>
      </c>
      <c r="X1412" s="17" t="s">
        <v>34</v>
      </c>
      <c r="Z1412" t="s">
        <v>3092</v>
      </c>
      <c r="AA1412">
        <v>401</v>
      </c>
      <c r="AB1412">
        <v>49</v>
      </c>
    </row>
    <row r="1413" spans="1:28" x14ac:dyDescent="0.25">
      <c r="A1413" t="s">
        <v>3093</v>
      </c>
      <c r="B1413" t="s">
        <v>3094</v>
      </c>
      <c r="C1413" s="17">
        <v>44034</v>
      </c>
      <c r="D1413" s="7">
        <v>340000</v>
      </c>
      <c r="E1413" t="s">
        <v>29</v>
      </c>
      <c r="F1413" t="s">
        <v>30</v>
      </c>
      <c r="G1413" s="7">
        <v>340000</v>
      </c>
      <c r="H1413" s="7">
        <v>157370</v>
      </c>
      <c r="I1413" s="12">
        <f>H1413/G1413*100</f>
        <v>46.285294117647055</v>
      </c>
      <c r="J1413" s="12">
        <f t="shared" si="22"/>
        <v>3.4945018998371609</v>
      </c>
      <c r="K1413" s="7">
        <v>314738</v>
      </c>
      <c r="L1413" s="7">
        <v>68604</v>
      </c>
      <c r="M1413" s="7">
        <f>G1413-L1413</f>
        <v>271396</v>
      </c>
      <c r="N1413" s="7">
        <v>173946.296875</v>
      </c>
      <c r="O1413" s="22">
        <f>M1413/N1413</f>
        <v>1.5602286733073059</v>
      </c>
      <c r="P1413" s="27">
        <v>2357</v>
      </c>
      <c r="Q1413" s="32">
        <f>M1413/P1413</f>
        <v>115.14467543487484</v>
      </c>
      <c r="R1413" s="37" t="s">
        <v>3095</v>
      </c>
      <c r="S1413" s="42">
        <f>ABS(O2406-O1413)*100</f>
        <v>22.584153641796444</v>
      </c>
      <c r="T1413" t="s">
        <v>43</v>
      </c>
      <c r="V1413" s="7">
        <v>60000</v>
      </c>
      <c r="W1413" t="s">
        <v>33</v>
      </c>
      <c r="X1413" s="17" t="s">
        <v>34</v>
      </c>
      <c r="Z1413" t="s">
        <v>3096</v>
      </c>
      <c r="AA1413">
        <v>401</v>
      </c>
      <c r="AB1413">
        <v>49</v>
      </c>
    </row>
    <row r="1414" spans="1:28" x14ac:dyDescent="0.25">
      <c r="A1414" t="s">
        <v>3097</v>
      </c>
      <c r="B1414" t="s">
        <v>3098</v>
      </c>
      <c r="C1414" s="17">
        <v>43977</v>
      </c>
      <c r="D1414" s="7">
        <v>268000</v>
      </c>
      <c r="E1414" t="s">
        <v>29</v>
      </c>
      <c r="F1414" t="s">
        <v>30</v>
      </c>
      <c r="G1414" s="7">
        <v>268000</v>
      </c>
      <c r="H1414" s="7">
        <v>153850</v>
      </c>
      <c r="I1414" s="12">
        <f>H1414/G1414*100</f>
        <v>57.406716417910452</v>
      </c>
      <c r="J1414" s="12">
        <f t="shared" si="22"/>
        <v>7.6269204004262363</v>
      </c>
      <c r="K1414" s="7">
        <v>307702</v>
      </c>
      <c r="L1414" s="7">
        <v>42453</v>
      </c>
      <c r="M1414" s="7">
        <f>G1414-L1414</f>
        <v>225547</v>
      </c>
      <c r="N1414" s="7">
        <v>187455.125</v>
      </c>
      <c r="O1414" s="22">
        <f>M1414/N1414</f>
        <v>1.2032053004685788</v>
      </c>
      <c r="P1414" s="27">
        <v>1808</v>
      </c>
      <c r="Q1414" s="32">
        <f>M1414/P1414</f>
        <v>124.74944690265487</v>
      </c>
      <c r="R1414" s="37" t="s">
        <v>3095</v>
      </c>
      <c r="S1414" s="42">
        <f>ABS(O2406-O1414)*100</f>
        <v>13.118183642076264</v>
      </c>
      <c r="T1414" t="s">
        <v>43</v>
      </c>
      <c r="V1414" s="7">
        <v>36000</v>
      </c>
      <c r="W1414" t="s">
        <v>33</v>
      </c>
      <c r="X1414" s="17" t="s">
        <v>34</v>
      </c>
      <c r="Z1414" t="s">
        <v>3096</v>
      </c>
      <c r="AA1414">
        <v>401</v>
      </c>
      <c r="AB1414">
        <v>60</v>
      </c>
    </row>
    <row r="1415" spans="1:28" x14ac:dyDescent="0.25">
      <c r="A1415" t="s">
        <v>3099</v>
      </c>
      <c r="B1415" t="s">
        <v>3100</v>
      </c>
      <c r="C1415" s="17">
        <v>43810</v>
      </c>
      <c r="D1415" s="7">
        <v>295000</v>
      </c>
      <c r="E1415" t="s">
        <v>29</v>
      </c>
      <c r="F1415" t="s">
        <v>30</v>
      </c>
      <c r="G1415" s="7">
        <v>295000</v>
      </c>
      <c r="H1415" s="7">
        <v>135320</v>
      </c>
      <c r="I1415" s="12">
        <f>H1415/G1415*100</f>
        <v>45.871186440677967</v>
      </c>
      <c r="J1415" s="12">
        <f t="shared" si="22"/>
        <v>3.9086095768062492</v>
      </c>
      <c r="K1415" s="7">
        <v>270635</v>
      </c>
      <c r="L1415" s="7">
        <v>48599</v>
      </c>
      <c r="M1415" s="7">
        <f>G1415-L1415</f>
        <v>246401</v>
      </c>
      <c r="N1415" s="7">
        <v>156915.90625</v>
      </c>
      <c r="O1415" s="22">
        <f>M1415/N1415</f>
        <v>1.5702742053914627</v>
      </c>
      <c r="P1415" s="27">
        <v>1779</v>
      </c>
      <c r="Q1415" s="32">
        <f>M1415/P1415</f>
        <v>138.50534007869589</v>
      </c>
      <c r="R1415" s="37" t="s">
        <v>3095</v>
      </c>
      <c r="S1415" s="42">
        <f>ABS(O2406-O1415)*100</f>
        <v>23.588706850212127</v>
      </c>
      <c r="T1415" t="s">
        <v>43</v>
      </c>
      <c r="V1415" s="7">
        <v>40800</v>
      </c>
      <c r="W1415" t="s">
        <v>33</v>
      </c>
      <c r="X1415" s="17" t="s">
        <v>34</v>
      </c>
      <c r="Z1415" t="s">
        <v>3096</v>
      </c>
      <c r="AA1415">
        <v>401</v>
      </c>
      <c r="AB1415">
        <v>49</v>
      </c>
    </row>
    <row r="1416" spans="1:28" x14ac:dyDescent="0.25">
      <c r="A1416" t="s">
        <v>3101</v>
      </c>
      <c r="B1416" t="s">
        <v>3102</v>
      </c>
      <c r="C1416" s="17">
        <v>43999</v>
      </c>
      <c r="D1416" s="7">
        <v>349900</v>
      </c>
      <c r="E1416" t="s">
        <v>29</v>
      </c>
      <c r="F1416" t="s">
        <v>30</v>
      </c>
      <c r="G1416" s="7">
        <v>349900</v>
      </c>
      <c r="H1416" s="7">
        <v>148740</v>
      </c>
      <c r="I1416" s="12">
        <f>H1416/G1416*100</f>
        <v>42.509288368105175</v>
      </c>
      <c r="J1416" s="12">
        <f t="shared" si="22"/>
        <v>7.2705076493790415</v>
      </c>
      <c r="K1416" s="7">
        <v>297476</v>
      </c>
      <c r="L1416" s="7">
        <v>47237</v>
      </c>
      <c r="M1416" s="7">
        <f>G1416-L1416</f>
        <v>302663</v>
      </c>
      <c r="N1416" s="7">
        <v>176847.34375</v>
      </c>
      <c r="O1416" s="22">
        <f>M1416/N1416</f>
        <v>1.7114365055313419</v>
      </c>
      <c r="P1416" s="27">
        <v>2432</v>
      </c>
      <c r="Q1416" s="32">
        <f>M1416/P1416</f>
        <v>124.45024671052632</v>
      </c>
      <c r="R1416" s="37" t="s">
        <v>3095</v>
      </c>
      <c r="S1416" s="42">
        <f>ABS(O2406-O1416)*100</f>
        <v>37.704936864200043</v>
      </c>
      <c r="T1416" t="s">
        <v>43</v>
      </c>
      <c r="V1416" s="7">
        <v>43200</v>
      </c>
      <c r="W1416" t="s">
        <v>33</v>
      </c>
      <c r="X1416" s="17" t="s">
        <v>34</v>
      </c>
      <c r="Z1416" t="s">
        <v>3096</v>
      </c>
      <c r="AA1416">
        <v>401</v>
      </c>
      <c r="AB1416">
        <v>45</v>
      </c>
    </row>
    <row r="1417" spans="1:28" x14ac:dyDescent="0.25">
      <c r="A1417" t="s">
        <v>3103</v>
      </c>
      <c r="B1417" t="s">
        <v>3104</v>
      </c>
      <c r="C1417" s="17">
        <v>43675</v>
      </c>
      <c r="D1417" s="7">
        <v>245900</v>
      </c>
      <c r="E1417" t="s">
        <v>29</v>
      </c>
      <c r="F1417" t="s">
        <v>30</v>
      </c>
      <c r="G1417" s="7">
        <v>245900</v>
      </c>
      <c r="H1417" s="7">
        <v>122590</v>
      </c>
      <c r="I1417" s="12">
        <f>H1417/G1417*100</f>
        <v>49.853599023993496</v>
      </c>
      <c r="J1417" s="12">
        <f t="shared" si="22"/>
        <v>7.3803006509280067E-2</v>
      </c>
      <c r="K1417" s="7">
        <v>245173</v>
      </c>
      <c r="L1417" s="7">
        <v>44430</v>
      </c>
      <c r="M1417" s="7">
        <f>G1417-L1417</f>
        <v>201470</v>
      </c>
      <c r="N1417" s="7">
        <v>141867.84375</v>
      </c>
      <c r="O1417" s="22">
        <f>M1417/N1417</f>
        <v>1.4201244952663912</v>
      </c>
      <c r="P1417" s="27">
        <v>1744</v>
      </c>
      <c r="Q1417" s="32">
        <f>M1417/P1417</f>
        <v>115.52178899082568</v>
      </c>
      <c r="R1417" s="37" t="s">
        <v>3095</v>
      </c>
      <c r="S1417" s="42">
        <f>ABS(O2406-O1417)*100</f>
        <v>8.5737358377049766</v>
      </c>
      <c r="T1417" t="s">
        <v>43</v>
      </c>
      <c r="V1417" s="7">
        <v>43200</v>
      </c>
      <c r="W1417" t="s">
        <v>33</v>
      </c>
      <c r="X1417" s="17" t="s">
        <v>34</v>
      </c>
      <c r="Z1417" t="s">
        <v>3096</v>
      </c>
      <c r="AA1417">
        <v>401</v>
      </c>
      <c r="AB1417">
        <v>49</v>
      </c>
    </row>
    <row r="1418" spans="1:28" x14ac:dyDescent="0.25">
      <c r="A1418" t="s">
        <v>3105</v>
      </c>
      <c r="B1418" t="s">
        <v>3106</v>
      </c>
      <c r="C1418" s="17">
        <v>44019</v>
      </c>
      <c r="D1418" s="7">
        <v>255000</v>
      </c>
      <c r="E1418" t="s">
        <v>29</v>
      </c>
      <c r="F1418" t="s">
        <v>30</v>
      </c>
      <c r="G1418" s="7">
        <v>255000</v>
      </c>
      <c r="H1418" s="7">
        <v>122920</v>
      </c>
      <c r="I1418" s="12">
        <f>H1418/G1418*100</f>
        <v>48.20392156862745</v>
      </c>
      <c r="J1418" s="12">
        <f t="shared" si="22"/>
        <v>1.5758744488567658</v>
      </c>
      <c r="K1418" s="7">
        <v>245834</v>
      </c>
      <c r="L1418" s="7">
        <v>54297</v>
      </c>
      <c r="M1418" s="7">
        <f>G1418-L1418</f>
        <v>200703</v>
      </c>
      <c r="N1418" s="7">
        <v>110651.0703125</v>
      </c>
      <c r="O1418" s="22">
        <f>M1418/N1418</f>
        <v>1.8138369509953762</v>
      </c>
      <c r="P1418" s="27">
        <v>1680</v>
      </c>
      <c r="Q1418" s="32">
        <f>M1418/P1418</f>
        <v>119.46607142857142</v>
      </c>
      <c r="R1418" s="37" t="s">
        <v>3107</v>
      </c>
      <c r="S1418" s="42">
        <f>ABS(O2406-O1418)*100</f>
        <v>47.944981410603482</v>
      </c>
      <c r="T1418" t="s">
        <v>43</v>
      </c>
      <c r="V1418" s="7">
        <v>48000</v>
      </c>
      <c r="W1418" t="s">
        <v>33</v>
      </c>
      <c r="X1418" s="17" t="s">
        <v>34</v>
      </c>
      <c r="Z1418" t="s">
        <v>3108</v>
      </c>
      <c r="AA1418">
        <v>401</v>
      </c>
      <c r="AB1418">
        <v>47</v>
      </c>
    </row>
    <row r="1419" spans="1:28" x14ac:dyDescent="0.25">
      <c r="A1419" t="s">
        <v>3109</v>
      </c>
      <c r="B1419" t="s">
        <v>3110</v>
      </c>
      <c r="C1419" s="17">
        <v>44133</v>
      </c>
      <c r="D1419" s="7">
        <v>190000</v>
      </c>
      <c r="E1419" t="s">
        <v>29</v>
      </c>
      <c r="F1419" t="s">
        <v>30</v>
      </c>
      <c r="G1419" s="7">
        <v>190000</v>
      </c>
      <c r="H1419" s="7">
        <v>111070</v>
      </c>
      <c r="I1419" s="12">
        <f>H1419/G1419*100</f>
        <v>58.457894736842107</v>
      </c>
      <c r="J1419" s="12">
        <f t="shared" si="22"/>
        <v>8.6780987193578909</v>
      </c>
      <c r="K1419" s="7">
        <v>222143</v>
      </c>
      <c r="L1419" s="7">
        <v>49230</v>
      </c>
      <c r="M1419" s="7">
        <f>G1419-L1419</f>
        <v>140770</v>
      </c>
      <c r="N1419" s="7">
        <v>99891.96875</v>
      </c>
      <c r="O1419" s="22">
        <f>M1419/N1419</f>
        <v>1.4092224005746208</v>
      </c>
      <c r="P1419" s="27">
        <v>1304</v>
      </c>
      <c r="Q1419" s="32">
        <f>M1419/P1419</f>
        <v>107.95245398773007</v>
      </c>
      <c r="R1419" s="37" t="s">
        <v>3107</v>
      </c>
      <c r="S1419" s="42">
        <f>ABS(O2406-O1419)*100</f>
        <v>7.4835263685279374</v>
      </c>
      <c r="T1419" t="s">
        <v>43</v>
      </c>
      <c r="V1419" s="7">
        <v>48000</v>
      </c>
      <c r="W1419" t="s">
        <v>33</v>
      </c>
      <c r="X1419" s="17" t="s">
        <v>34</v>
      </c>
      <c r="Z1419" t="s">
        <v>3108</v>
      </c>
      <c r="AA1419">
        <v>401</v>
      </c>
      <c r="AB1419">
        <v>49</v>
      </c>
    </row>
    <row r="1420" spans="1:28" x14ac:dyDescent="0.25">
      <c r="A1420" t="s">
        <v>3111</v>
      </c>
      <c r="B1420" t="s">
        <v>3112</v>
      </c>
      <c r="C1420" s="17">
        <v>44183</v>
      </c>
      <c r="D1420" s="7">
        <v>369900</v>
      </c>
      <c r="E1420" t="s">
        <v>29</v>
      </c>
      <c r="F1420" t="s">
        <v>30</v>
      </c>
      <c r="G1420" s="7">
        <v>369900</v>
      </c>
      <c r="H1420" s="7">
        <v>148420</v>
      </c>
      <c r="I1420" s="12">
        <f>H1420/G1420*100</f>
        <v>40.124357934576913</v>
      </c>
      <c r="J1420" s="12">
        <f t="shared" si="22"/>
        <v>9.6554380829073025</v>
      </c>
      <c r="K1420" s="7">
        <v>296848</v>
      </c>
      <c r="L1420" s="7">
        <v>61790</v>
      </c>
      <c r="M1420" s="7">
        <f>G1420-L1420</f>
        <v>308110</v>
      </c>
      <c r="N1420" s="7">
        <v>135793.1875</v>
      </c>
      <c r="O1420" s="22">
        <f>M1420/N1420</f>
        <v>2.2689650760278384</v>
      </c>
      <c r="P1420" s="27">
        <v>1798</v>
      </c>
      <c r="Q1420" s="32">
        <f>M1420/P1420</f>
        <v>171.36262513904339</v>
      </c>
      <c r="R1420" s="37" t="s">
        <v>3107</v>
      </c>
      <c r="S1420" s="42">
        <f>ABS(O2406-O1420)*100</f>
        <v>93.457793913849699</v>
      </c>
      <c r="T1420" t="s">
        <v>147</v>
      </c>
      <c r="V1420" s="7">
        <v>54000</v>
      </c>
      <c r="W1420" t="s">
        <v>33</v>
      </c>
      <c r="X1420" s="17" t="s">
        <v>34</v>
      </c>
      <c r="Z1420" t="s">
        <v>3108</v>
      </c>
      <c r="AA1420">
        <v>401</v>
      </c>
      <c r="AB1420">
        <v>45</v>
      </c>
    </row>
    <row r="1421" spans="1:28" x14ac:dyDescent="0.25">
      <c r="A1421" t="s">
        <v>3113</v>
      </c>
      <c r="B1421" t="s">
        <v>3114</v>
      </c>
      <c r="C1421" s="17">
        <v>43980</v>
      </c>
      <c r="D1421" s="7">
        <v>305000</v>
      </c>
      <c r="E1421" t="s">
        <v>29</v>
      </c>
      <c r="F1421" t="s">
        <v>30</v>
      </c>
      <c r="G1421" s="7">
        <v>305000</v>
      </c>
      <c r="H1421" s="7">
        <v>140510</v>
      </c>
      <c r="I1421" s="12">
        <f>H1421/G1421*100</f>
        <v>46.068852459016398</v>
      </c>
      <c r="J1421" s="12">
        <f t="shared" si="22"/>
        <v>3.7109435584678181</v>
      </c>
      <c r="K1421" s="7">
        <v>281026</v>
      </c>
      <c r="L1421" s="7">
        <v>52963</v>
      </c>
      <c r="M1421" s="7">
        <f>G1421-L1421</f>
        <v>252037</v>
      </c>
      <c r="N1421" s="7">
        <v>131752.171875</v>
      </c>
      <c r="O1421" s="22">
        <f>M1421/N1421</f>
        <v>1.9129627725539153</v>
      </c>
      <c r="P1421" s="27">
        <v>1720</v>
      </c>
      <c r="Q1421" s="32">
        <f>M1421/P1421</f>
        <v>146.53313953488373</v>
      </c>
      <c r="R1421" s="37" t="s">
        <v>3107</v>
      </c>
      <c r="S1421" s="42">
        <f>ABS(O2406-O1421)*100</f>
        <v>57.857563566457394</v>
      </c>
      <c r="T1421" t="s">
        <v>43</v>
      </c>
      <c r="V1421" s="7">
        <v>48000</v>
      </c>
      <c r="W1421" t="s">
        <v>33</v>
      </c>
      <c r="X1421" s="17" t="s">
        <v>34</v>
      </c>
      <c r="Z1421" t="s">
        <v>3108</v>
      </c>
      <c r="AA1421">
        <v>401</v>
      </c>
      <c r="AB1421">
        <v>45</v>
      </c>
    </row>
    <row r="1422" spans="1:28" x14ac:dyDescent="0.25">
      <c r="A1422" t="s">
        <v>3115</v>
      </c>
      <c r="B1422" t="s">
        <v>3116</v>
      </c>
      <c r="C1422" s="17">
        <v>43644</v>
      </c>
      <c r="D1422" s="7">
        <v>282000</v>
      </c>
      <c r="E1422" t="s">
        <v>29</v>
      </c>
      <c r="F1422" t="s">
        <v>30</v>
      </c>
      <c r="G1422" s="7">
        <v>282000</v>
      </c>
      <c r="H1422" s="7">
        <v>171190</v>
      </c>
      <c r="I1422" s="12">
        <f>H1422/G1422*100</f>
        <v>60.705673758865252</v>
      </c>
      <c r="J1422" s="12">
        <f t="shared" si="22"/>
        <v>10.925877741381036</v>
      </c>
      <c r="K1422" s="7">
        <v>342377</v>
      </c>
      <c r="L1422" s="7">
        <v>63745</v>
      </c>
      <c r="M1422" s="7">
        <f>G1422-L1422</f>
        <v>218255</v>
      </c>
      <c r="N1422" s="7">
        <v>160965.921875</v>
      </c>
      <c r="O1422" s="22">
        <f>M1422/N1422</f>
        <v>1.3559081168092741</v>
      </c>
      <c r="P1422" s="27">
        <v>2272</v>
      </c>
      <c r="Q1422" s="32">
        <f>M1422/P1422</f>
        <v>96.062940140845072</v>
      </c>
      <c r="R1422" s="37" t="s">
        <v>3107</v>
      </c>
      <c r="S1422" s="42">
        <f>ABS(O2406-O1422)*100</f>
        <v>2.1520979919932737</v>
      </c>
      <c r="T1422" t="s">
        <v>147</v>
      </c>
      <c r="V1422" s="7">
        <v>54000</v>
      </c>
      <c r="W1422" t="s">
        <v>33</v>
      </c>
      <c r="X1422" s="17" t="s">
        <v>34</v>
      </c>
      <c r="Z1422" t="s">
        <v>3108</v>
      </c>
      <c r="AA1422">
        <v>401</v>
      </c>
      <c r="AB1422">
        <v>45</v>
      </c>
    </row>
    <row r="1423" spans="1:28" x14ac:dyDescent="0.25">
      <c r="A1423" t="s">
        <v>3117</v>
      </c>
      <c r="B1423" t="s">
        <v>3118</v>
      </c>
      <c r="C1423" s="17">
        <v>43675</v>
      </c>
      <c r="D1423" s="7">
        <v>425000</v>
      </c>
      <c r="E1423" t="s">
        <v>29</v>
      </c>
      <c r="F1423" t="s">
        <v>30</v>
      </c>
      <c r="G1423" s="7">
        <v>425000</v>
      </c>
      <c r="H1423" s="7">
        <v>259800</v>
      </c>
      <c r="I1423" s="12">
        <f>H1423/G1423*100</f>
        <v>61.129411764705885</v>
      </c>
      <c r="J1423" s="12">
        <f t="shared" si="22"/>
        <v>11.349615747221669</v>
      </c>
      <c r="K1423" s="7">
        <v>519607</v>
      </c>
      <c r="L1423" s="7">
        <v>85092</v>
      </c>
      <c r="M1423" s="7">
        <f>G1423-L1423</f>
        <v>339908</v>
      </c>
      <c r="N1423" s="7">
        <v>307077.75</v>
      </c>
      <c r="O1423" s="22">
        <f>M1423/N1423</f>
        <v>1.1069118488721505</v>
      </c>
      <c r="P1423" s="27">
        <v>3395</v>
      </c>
      <c r="Q1423" s="32">
        <f>M1423/P1423</f>
        <v>100.12017673048601</v>
      </c>
      <c r="R1423" s="37" t="s">
        <v>3095</v>
      </c>
      <c r="S1423" s="42">
        <f>ABS(O2406-O1423)*100</f>
        <v>22.747528801719085</v>
      </c>
      <c r="T1423" t="s">
        <v>43</v>
      </c>
      <c r="V1423" s="7">
        <v>54600</v>
      </c>
      <c r="W1423" t="s">
        <v>33</v>
      </c>
      <c r="X1423" s="17" t="s">
        <v>34</v>
      </c>
      <c r="Z1423" t="s">
        <v>3096</v>
      </c>
      <c r="AA1423">
        <v>401</v>
      </c>
      <c r="AB1423">
        <v>56</v>
      </c>
    </row>
    <row r="1424" spans="1:28" x14ac:dyDescent="0.25">
      <c r="A1424" t="s">
        <v>3119</v>
      </c>
      <c r="B1424" t="s">
        <v>3120</v>
      </c>
      <c r="C1424" s="17">
        <v>44105</v>
      </c>
      <c r="D1424" s="7">
        <v>286000</v>
      </c>
      <c r="E1424" t="s">
        <v>29</v>
      </c>
      <c r="F1424" t="s">
        <v>30</v>
      </c>
      <c r="G1424" s="7">
        <v>286000</v>
      </c>
      <c r="H1424" s="7">
        <v>127190</v>
      </c>
      <c r="I1424" s="12">
        <f>H1424/G1424*100</f>
        <v>44.472027972027973</v>
      </c>
      <c r="J1424" s="12">
        <f t="shared" si="22"/>
        <v>5.3077680454562426</v>
      </c>
      <c r="K1424" s="7">
        <v>254376</v>
      </c>
      <c r="L1424" s="7">
        <v>67231</v>
      </c>
      <c r="M1424" s="7">
        <f>G1424-L1424</f>
        <v>218769</v>
      </c>
      <c r="N1424" s="7">
        <v>132257.953125</v>
      </c>
      <c r="O1424" s="22">
        <f>M1424/N1424</f>
        <v>1.6541084663032433</v>
      </c>
      <c r="P1424" s="27">
        <v>1710</v>
      </c>
      <c r="Q1424" s="32">
        <f>M1424/P1424</f>
        <v>127.93508771929825</v>
      </c>
      <c r="R1424" s="37" t="s">
        <v>3095</v>
      </c>
      <c r="S1424" s="42">
        <f>ABS(O2406-O1424)*100</f>
        <v>31.972132941390186</v>
      </c>
      <c r="T1424" t="s">
        <v>43</v>
      </c>
      <c r="V1424" s="7">
        <v>60300</v>
      </c>
      <c r="W1424" t="s">
        <v>33</v>
      </c>
      <c r="X1424" s="17" t="s">
        <v>34</v>
      </c>
      <c r="Z1424" t="s">
        <v>3096</v>
      </c>
      <c r="AA1424">
        <v>401</v>
      </c>
      <c r="AB1424">
        <v>49</v>
      </c>
    </row>
    <row r="1425" spans="1:28" x14ac:dyDescent="0.25">
      <c r="A1425" t="s">
        <v>3121</v>
      </c>
      <c r="B1425" t="s">
        <v>3122</v>
      </c>
      <c r="C1425" s="17">
        <v>43875</v>
      </c>
      <c r="D1425" s="7">
        <v>340000</v>
      </c>
      <c r="E1425" t="s">
        <v>29</v>
      </c>
      <c r="F1425" t="s">
        <v>30</v>
      </c>
      <c r="G1425" s="7">
        <v>340000</v>
      </c>
      <c r="H1425" s="7">
        <v>176720</v>
      </c>
      <c r="I1425" s="12">
        <f>H1425/G1425*100</f>
        <v>51.976470588235287</v>
      </c>
      <c r="J1425" s="12">
        <f t="shared" si="22"/>
        <v>2.1966745707510711</v>
      </c>
      <c r="K1425" s="7">
        <v>353445</v>
      </c>
      <c r="L1425" s="7">
        <v>49230</v>
      </c>
      <c r="M1425" s="7">
        <f>G1425-L1425</f>
        <v>290770</v>
      </c>
      <c r="N1425" s="7">
        <v>175745.234375</v>
      </c>
      <c r="O1425" s="22">
        <f>M1425/N1425</f>
        <v>1.6544972103173139</v>
      </c>
      <c r="P1425" s="27">
        <v>2389</v>
      </c>
      <c r="Q1425" s="32">
        <f>M1425/P1425</f>
        <v>121.71201339472583</v>
      </c>
      <c r="R1425" s="37" t="s">
        <v>3107</v>
      </c>
      <c r="S1425" s="42">
        <f>ABS(O2406-O1425)*100</f>
        <v>32.011007342797249</v>
      </c>
      <c r="T1425" t="s">
        <v>147</v>
      </c>
      <c r="V1425" s="7">
        <v>48000</v>
      </c>
      <c r="W1425" t="s">
        <v>33</v>
      </c>
      <c r="X1425" s="17" t="s">
        <v>34</v>
      </c>
      <c r="Z1425" t="s">
        <v>3108</v>
      </c>
      <c r="AA1425">
        <v>401</v>
      </c>
      <c r="AB1425">
        <v>54</v>
      </c>
    </row>
    <row r="1426" spans="1:28" x14ac:dyDescent="0.25">
      <c r="A1426" t="s">
        <v>3123</v>
      </c>
      <c r="B1426" t="s">
        <v>3124</v>
      </c>
      <c r="C1426" s="17">
        <v>43766</v>
      </c>
      <c r="D1426" s="7">
        <v>277500</v>
      </c>
      <c r="E1426" t="s">
        <v>29</v>
      </c>
      <c r="F1426" t="s">
        <v>30</v>
      </c>
      <c r="G1426" s="7">
        <v>277500</v>
      </c>
      <c r="H1426" s="7">
        <v>142700</v>
      </c>
      <c r="I1426" s="12">
        <f>H1426/G1426*100</f>
        <v>51.423423423423422</v>
      </c>
      <c r="J1426" s="12">
        <f t="shared" si="22"/>
        <v>1.6436274059392062</v>
      </c>
      <c r="K1426" s="7">
        <v>285398</v>
      </c>
      <c r="L1426" s="7">
        <v>51941</v>
      </c>
      <c r="M1426" s="7">
        <f>G1426-L1426</f>
        <v>225559</v>
      </c>
      <c r="N1426" s="7">
        <v>161561.9375</v>
      </c>
      <c r="O1426" s="22">
        <f>M1426/N1426</f>
        <v>1.3961147253510746</v>
      </c>
      <c r="P1426" s="27">
        <v>2205</v>
      </c>
      <c r="Q1426" s="32">
        <f>M1426/P1426</f>
        <v>102.29433106575964</v>
      </c>
      <c r="R1426" s="37" t="s">
        <v>3091</v>
      </c>
      <c r="S1426" s="42">
        <f>ABS(O2406-O1426)*100</f>
        <v>6.1727588461733207</v>
      </c>
      <c r="T1426" t="s">
        <v>43</v>
      </c>
      <c r="V1426" s="7">
        <v>45000</v>
      </c>
      <c r="W1426" t="s">
        <v>33</v>
      </c>
      <c r="X1426" s="17" t="s">
        <v>34</v>
      </c>
      <c r="Z1426" t="s">
        <v>3092</v>
      </c>
      <c r="AA1426">
        <v>401</v>
      </c>
      <c r="AB1426">
        <v>49</v>
      </c>
    </row>
    <row r="1427" spans="1:28" x14ac:dyDescent="0.25">
      <c r="A1427" t="s">
        <v>3125</v>
      </c>
      <c r="B1427" t="s">
        <v>3126</v>
      </c>
      <c r="C1427" s="17">
        <v>44147</v>
      </c>
      <c r="D1427" s="7">
        <v>310000</v>
      </c>
      <c r="E1427" t="s">
        <v>29</v>
      </c>
      <c r="F1427" t="s">
        <v>30</v>
      </c>
      <c r="G1427" s="7">
        <v>310000</v>
      </c>
      <c r="H1427" s="7">
        <v>139080</v>
      </c>
      <c r="I1427" s="12">
        <f>H1427/G1427*100</f>
        <v>44.864516129032253</v>
      </c>
      <c r="J1427" s="12">
        <f t="shared" si="22"/>
        <v>4.9152798884519626</v>
      </c>
      <c r="K1427" s="7">
        <v>278169</v>
      </c>
      <c r="L1427" s="7">
        <v>49658</v>
      </c>
      <c r="M1427" s="7">
        <f>G1427-L1427</f>
        <v>260342</v>
      </c>
      <c r="N1427" s="7">
        <v>158139.09375</v>
      </c>
      <c r="O1427" s="22">
        <f>M1427/N1427</f>
        <v>1.646284886465653</v>
      </c>
      <c r="P1427" s="27">
        <v>2100</v>
      </c>
      <c r="Q1427" s="32">
        <f>M1427/P1427</f>
        <v>123.97238095238096</v>
      </c>
      <c r="R1427" s="37" t="s">
        <v>3091</v>
      </c>
      <c r="S1427" s="42">
        <f>ABS(O2406-O1427)*100</f>
        <v>31.189774957631155</v>
      </c>
      <c r="T1427" t="s">
        <v>43</v>
      </c>
      <c r="V1427" s="7">
        <v>45000</v>
      </c>
      <c r="W1427" t="s">
        <v>33</v>
      </c>
      <c r="X1427" s="17" t="s">
        <v>34</v>
      </c>
      <c r="Z1427" t="s">
        <v>3092</v>
      </c>
      <c r="AA1427">
        <v>401</v>
      </c>
      <c r="AB1427">
        <v>49</v>
      </c>
    </row>
    <row r="1428" spans="1:28" x14ac:dyDescent="0.25">
      <c r="A1428" t="s">
        <v>3127</v>
      </c>
      <c r="B1428" t="s">
        <v>3128</v>
      </c>
      <c r="C1428" s="17">
        <v>43951</v>
      </c>
      <c r="D1428" s="7">
        <v>315000</v>
      </c>
      <c r="E1428" t="s">
        <v>29</v>
      </c>
      <c r="F1428" t="s">
        <v>30</v>
      </c>
      <c r="G1428" s="7">
        <v>315000</v>
      </c>
      <c r="H1428" s="7">
        <v>145340</v>
      </c>
      <c r="I1428" s="12">
        <f>H1428/G1428*100</f>
        <v>46.139682539682539</v>
      </c>
      <c r="J1428" s="12">
        <f t="shared" si="22"/>
        <v>3.6401134778016768</v>
      </c>
      <c r="K1428" s="7">
        <v>290688</v>
      </c>
      <c r="L1428" s="7">
        <v>49119</v>
      </c>
      <c r="M1428" s="7">
        <f>G1428-L1428</f>
        <v>265881</v>
      </c>
      <c r="N1428" s="7">
        <v>167175.78125</v>
      </c>
      <c r="O1428" s="22">
        <f>M1428/N1428</f>
        <v>1.5904277402621678</v>
      </c>
      <c r="P1428" s="27">
        <v>2424</v>
      </c>
      <c r="Q1428" s="32">
        <f>M1428/P1428</f>
        <v>109.68688118811882</v>
      </c>
      <c r="R1428" s="37" t="s">
        <v>3091</v>
      </c>
      <c r="S1428" s="42">
        <f>ABS(O2406-O1428)*100</f>
        <v>25.60406033728264</v>
      </c>
      <c r="T1428" t="s">
        <v>43</v>
      </c>
      <c r="V1428" s="7">
        <v>45000</v>
      </c>
      <c r="W1428" t="s">
        <v>33</v>
      </c>
      <c r="X1428" s="17" t="s">
        <v>34</v>
      </c>
      <c r="Z1428" t="s">
        <v>3092</v>
      </c>
      <c r="AA1428">
        <v>401</v>
      </c>
      <c r="AB1428">
        <v>44</v>
      </c>
    </row>
    <row r="1429" spans="1:28" x14ac:dyDescent="0.25">
      <c r="A1429" t="s">
        <v>3129</v>
      </c>
      <c r="B1429" t="s">
        <v>3130</v>
      </c>
      <c r="C1429" s="17">
        <v>44141</v>
      </c>
      <c r="D1429" s="7">
        <v>405000</v>
      </c>
      <c r="E1429" t="s">
        <v>29</v>
      </c>
      <c r="F1429" t="s">
        <v>30</v>
      </c>
      <c r="G1429" s="7">
        <v>405000</v>
      </c>
      <c r="H1429" s="7">
        <v>201270</v>
      </c>
      <c r="I1429" s="12">
        <f>H1429/G1429*100</f>
        <v>49.696296296296296</v>
      </c>
      <c r="J1429" s="12">
        <f t="shared" si="22"/>
        <v>8.3499721187919818E-2</v>
      </c>
      <c r="K1429" s="7">
        <v>402539</v>
      </c>
      <c r="L1429" s="7">
        <v>55365</v>
      </c>
      <c r="M1429" s="7">
        <f>G1429-L1429</f>
        <v>349635</v>
      </c>
      <c r="N1429" s="7">
        <v>240258.828125</v>
      </c>
      <c r="O1429" s="22">
        <f>M1429/N1429</f>
        <v>1.4552430923291386</v>
      </c>
      <c r="P1429" s="27">
        <v>2807</v>
      </c>
      <c r="Q1429" s="32">
        <f>M1429/P1429</f>
        <v>124.55824723904524</v>
      </c>
      <c r="R1429" s="37" t="s">
        <v>3091</v>
      </c>
      <c r="S1429" s="42">
        <f>ABS(O2406-O1429)*100</f>
        <v>12.085595543979721</v>
      </c>
      <c r="T1429" t="s">
        <v>43</v>
      </c>
      <c r="V1429" s="7">
        <v>45000</v>
      </c>
      <c r="W1429" t="s">
        <v>33</v>
      </c>
      <c r="X1429" s="17" t="s">
        <v>34</v>
      </c>
      <c r="Z1429" t="s">
        <v>3092</v>
      </c>
      <c r="AA1429">
        <v>401</v>
      </c>
      <c r="AB1429">
        <v>57</v>
      </c>
    </row>
    <row r="1430" spans="1:28" x14ac:dyDescent="0.25">
      <c r="A1430" t="s">
        <v>3131</v>
      </c>
      <c r="B1430" t="s">
        <v>3132</v>
      </c>
      <c r="C1430" s="17">
        <v>44204</v>
      </c>
      <c r="D1430" s="7">
        <v>350000</v>
      </c>
      <c r="E1430" t="s">
        <v>29</v>
      </c>
      <c r="F1430" t="s">
        <v>30</v>
      </c>
      <c r="G1430" s="7">
        <v>350000</v>
      </c>
      <c r="H1430" s="7">
        <v>176040</v>
      </c>
      <c r="I1430" s="12">
        <f>H1430/G1430*100</f>
        <v>50.297142857142859</v>
      </c>
      <c r="J1430" s="12">
        <f t="shared" si="22"/>
        <v>0.51734683965864292</v>
      </c>
      <c r="K1430" s="7">
        <v>352085</v>
      </c>
      <c r="L1430" s="7">
        <v>55522</v>
      </c>
      <c r="M1430" s="7">
        <f>G1430-L1430</f>
        <v>294478</v>
      </c>
      <c r="N1430" s="7">
        <v>203125.34375</v>
      </c>
      <c r="O1430" s="22">
        <f>M1430/N1430</f>
        <v>1.4497353927554892</v>
      </c>
      <c r="P1430" s="27">
        <v>1809</v>
      </c>
      <c r="Q1430" s="32">
        <f>M1430/P1430</f>
        <v>162.78496406854615</v>
      </c>
      <c r="R1430" s="37" t="s">
        <v>3133</v>
      </c>
      <c r="S1430" s="42">
        <f>ABS(O2406-O1430)*100</f>
        <v>11.534825586614783</v>
      </c>
      <c r="T1430" t="s">
        <v>43</v>
      </c>
      <c r="V1430" s="7">
        <v>48000</v>
      </c>
      <c r="W1430" t="s">
        <v>33</v>
      </c>
      <c r="X1430" s="17" t="s">
        <v>34</v>
      </c>
      <c r="Z1430" t="s">
        <v>3108</v>
      </c>
      <c r="AA1430">
        <v>401</v>
      </c>
      <c r="AB1430">
        <v>73</v>
      </c>
    </row>
    <row r="1431" spans="1:28" x14ac:dyDescent="0.25">
      <c r="A1431" t="s">
        <v>3134</v>
      </c>
      <c r="B1431" t="s">
        <v>3135</v>
      </c>
      <c r="C1431" s="17">
        <v>43818</v>
      </c>
      <c r="D1431" s="7">
        <v>305000</v>
      </c>
      <c r="E1431" t="s">
        <v>29</v>
      </c>
      <c r="F1431" t="s">
        <v>30</v>
      </c>
      <c r="G1431" s="7">
        <v>305000</v>
      </c>
      <c r="H1431" s="7">
        <v>135370</v>
      </c>
      <c r="I1431" s="12">
        <f>H1431/G1431*100</f>
        <v>44.38360655737705</v>
      </c>
      <c r="J1431" s="12">
        <f t="shared" si="22"/>
        <v>5.3961894601071663</v>
      </c>
      <c r="K1431" s="7">
        <v>270746</v>
      </c>
      <c r="L1431" s="7">
        <v>67180</v>
      </c>
      <c r="M1431" s="7">
        <f>G1431-L1431</f>
        <v>237820</v>
      </c>
      <c r="N1431" s="7">
        <v>139428.765625</v>
      </c>
      <c r="O1431" s="22">
        <f>M1431/N1431</f>
        <v>1.7056738538418084</v>
      </c>
      <c r="P1431" s="27">
        <v>2140</v>
      </c>
      <c r="Q1431" s="32">
        <f>M1431/P1431</f>
        <v>111.13084112149532</v>
      </c>
      <c r="R1431" s="37" t="s">
        <v>3133</v>
      </c>
      <c r="S1431" s="42">
        <f>ABS(O2406-O1431)*100</f>
        <v>37.128671695246695</v>
      </c>
      <c r="T1431" t="s">
        <v>147</v>
      </c>
      <c r="V1431" s="7">
        <v>54000</v>
      </c>
      <c r="W1431" t="s">
        <v>33</v>
      </c>
      <c r="X1431" s="17" t="s">
        <v>34</v>
      </c>
      <c r="Z1431" t="s">
        <v>3108</v>
      </c>
      <c r="AA1431">
        <v>401</v>
      </c>
      <c r="AB1431">
        <v>45</v>
      </c>
    </row>
    <row r="1432" spans="1:28" x14ac:dyDescent="0.25">
      <c r="A1432" t="s">
        <v>3136</v>
      </c>
      <c r="B1432" t="s">
        <v>3137</v>
      </c>
      <c r="C1432" s="17">
        <v>44085</v>
      </c>
      <c r="D1432" s="7">
        <v>207000</v>
      </c>
      <c r="E1432" t="s">
        <v>29</v>
      </c>
      <c r="F1432" t="s">
        <v>30</v>
      </c>
      <c r="G1432" s="7">
        <v>207000</v>
      </c>
      <c r="H1432" s="7">
        <v>122390</v>
      </c>
      <c r="I1432" s="12">
        <f>H1432/G1432*100</f>
        <v>59.125603864734302</v>
      </c>
      <c r="J1432" s="12">
        <f t="shared" si="22"/>
        <v>9.3458078472500858</v>
      </c>
      <c r="K1432" s="7">
        <v>244777</v>
      </c>
      <c r="L1432" s="7">
        <v>43339</v>
      </c>
      <c r="M1432" s="7">
        <f>G1432-L1432</f>
        <v>163661</v>
      </c>
      <c r="N1432" s="7">
        <v>137971.234375</v>
      </c>
      <c r="O1432" s="22">
        <f>M1432/N1432</f>
        <v>1.1861965339468972</v>
      </c>
      <c r="P1432" s="27">
        <v>1866</v>
      </c>
      <c r="Q1432" s="32">
        <f>M1432/P1432</f>
        <v>87.70685959271168</v>
      </c>
      <c r="R1432" s="37" t="s">
        <v>3133</v>
      </c>
      <c r="S1432" s="42">
        <f>ABS(O2406-O1432)*100</f>
        <v>14.819060294244423</v>
      </c>
      <c r="T1432" t="s">
        <v>43</v>
      </c>
      <c r="V1432" s="7">
        <v>54000</v>
      </c>
      <c r="W1432" t="s">
        <v>33</v>
      </c>
      <c r="X1432" s="17" t="s">
        <v>34</v>
      </c>
      <c r="Z1432" t="s">
        <v>3108</v>
      </c>
      <c r="AA1432">
        <v>401</v>
      </c>
      <c r="AB1432">
        <v>45</v>
      </c>
    </row>
    <row r="1433" spans="1:28" x14ac:dyDescent="0.25">
      <c r="A1433" t="s">
        <v>3138</v>
      </c>
      <c r="B1433" t="s">
        <v>3139</v>
      </c>
      <c r="C1433" s="17">
        <v>44134</v>
      </c>
      <c r="D1433" s="7">
        <v>215000</v>
      </c>
      <c r="E1433" t="s">
        <v>29</v>
      </c>
      <c r="F1433" t="s">
        <v>30</v>
      </c>
      <c r="G1433" s="7">
        <v>215000</v>
      </c>
      <c r="H1433" s="7">
        <v>105250</v>
      </c>
      <c r="I1433" s="12">
        <f>H1433/G1433*100</f>
        <v>48.953488372093027</v>
      </c>
      <c r="J1433" s="12">
        <f t="shared" si="22"/>
        <v>0.82630764539118928</v>
      </c>
      <c r="K1433" s="7">
        <v>210496</v>
      </c>
      <c r="L1433" s="7">
        <v>51204</v>
      </c>
      <c r="M1433" s="7">
        <f>G1433-L1433</f>
        <v>163796</v>
      </c>
      <c r="N1433" s="7">
        <v>110236.6796875</v>
      </c>
      <c r="O1433" s="22">
        <f>M1433/N1433</f>
        <v>1.4858575245946311</v>
      </c>
      <c r="P1433" s="27">
        <v>1800</v>
      </c>
      <c r="Q1433" s="32">
        <f>M1433/P1433</f>
        <v>90.997777777777785</v>
      </c>
      <c r="R1433" s="37" t="s">
        <v>3091</v>
      </c>
      <c r="S1433" s="42">
        <f>ABS(O2406-O1433)*100</f>
        <v>15.147038770528965</v>
      </c>
      <c r="T1433" t="s">
        <v>43</v>
      </c>
      <c r="V1433" s="7">
        <v>45000</v>
      </c>
      <c r="W1433" t="s">
        <v>33</v>
      </c>
      <c r="X1433" s="17" t="s">
        <v>34</v>
      </c>
      <c r="Z1433" t="s">
        <v>3092</v>
      </c>
      <c r="AA1433">
        <v>401</v>
      </c>
      <c r="AB1433">
        <v>41</v>
      </c>
    </row>
    <row r="1434" spans="1:28" x14ac:dyDescent="0.25">
      <c r="A1434" t="s">
        <v>3140</v>
      </c>
      <c r="B1434" t="s">
        <v>3141</v>
      </c>
      <c r="C1434" s="17">
        <v>44028</v>
      </c>
      <c r="D1434" s="7">
        <v>292500</v>
      </c>
      <c r="E1434" t="s">
        <v>29</v>
      </c>
      <c r="F1434" t="s">
        <v>30</v>
      </c>
      <c r="G1434" s="7">
        <v>292500</v>
      </c>
      <c r="H1434" s="7">
        <v>129590</v>
      </c>
      <c r="I1434" s="12">
        <f>H1434/G1434*100</f>
        <v>44.304273504273503</v>
      </c>
      <c r="J1434" s="12">
        <f t="shared" si="22"/>
        <v>5.4755225132107128</v>
      </c>
      <c r="K1434" s="7">
        <v>259189</v>
      </c>
      <c r="L1434" s="7">
        <v>58713</v>
      </c>
      <c r="M1434" s="7">
        <f>G1434-L1434</f>
        <v>233787</v>
      </c>
      <c r="N1434" s="7">
        <v>137312.328125</v>
      </c>
      <c r="O1434" s="22">
        <f>M1434/N1434</f>
        <v>1.702592936791341</v>
      </c>
      <c r="P1434" s="27">
        <v>1672</v>
      </c>
      <c r="Q1434" s="32">
        <f>M1434/P1434</f>
        <v>139.82476076555025</v>
      </c>
      <c r="R1434" s="37" t="s">
        <v>3133</v>
      </c>
      <c r="S1434" s="42">
        <f>ABS(O2406-O1434)*100</f>
        <v>36.820579990199967</v>
      </c>
      <c r="T1434" t="s">
        <v>43</v>
      </c>
      <c r="V1434" s="7">
        <v>54000</v>
      </c>
      <c r="W1434" t="s">
        <v>33</v>
      </c>
      <c r="X1434" s="17" t="s">
        <v>34</v>
      </c>
      <c r="Z1434" t="s">
        <v>3108</v>
      </c>
      <c r="AA1434">
        <v>401</v>
      </c>
      <c r="AB1434">
        <v>45</v>
      </c>
    </row>
    <row r="1435" spans="1:28" x14ac:dyDescent="0.25">
      <c r="A1435" t="s">
        <v>3142</v>
      </c>
      <c r="B1435" t="s">
        <v>3143</v>
      </c>
      <c r="C1435" s="17">
        <v>43805</v>
      </c>
      <c r="D1435" s="7">
        <v>390000</v>
      </c>
      <c r="E1435" t="s">
        <v>29</v>
      </c>
      <c r="F1435" t="s">
        <v>30</v>
      </c>
      <c r="G1435" s="7">
        <v>390000</v>
      </c>
      <c r="H1435" s="7">
        <v>227370</v>
      </c>
      <c r="I1435" s="12">
        <f>H1435/G1435*100</f>
        <v>58.3</v>
      </c>
      <c r="J1435" s="12">
        <f t="shared" si="22"/>
        <v>8.5202039825157811</v>
      </c>
      <c r="K1435" s="7">
        <v>454734</v>
      </c>
      <c r="L1435" s="7">
        <v>59792</v>
      </c>
      <c r="M1435" s="7">
        <f>G1435-L1435</f>
        <v>330208</v>
      </c>
      <c r="N1435" s="7">
        <v>270508.21875</v>
      </c>
      <c r="O1435" s="22">
        <f>M1435/N1435</f>
        <v>1.220694888775907</v>
      </c>
      <c r="P1435" s="27">
        <v>2162</v>
      </c>
      <c r="Q1435" s="32">
        <f>M1435/P1435</f>
        <v>152.73265494912118</v>
      </c>
      <c r="R1435" s="37" t="s">
        <v>3133</v>
      </c>
      <c r="S1435" s="42">
        <f>ABS(O2406-O1435)*100</f>
        <v>11.369224811343436</v>
      </c>
      <c r="T1435" t="s">
        <v>43</v>
      </c>
      <c r="V1435" s="7">
        <v>48000</v>
      </c>
      <c r="W1435" t="s">
        <v>33</v>
      </c>
      <c r="X1435" s="17" t="s">
        <v>34</v>
      </c>
      <c r="Z1435" t="s">
        <v>3108</v>
      </c>
      <c r="AA1435">
        <v>401</v>
      </c>
      <c r="AB1435">
        <v>70</v>
      </c>
    </row>
    <row r="1436" spans="1:28" x14ac:dyDescent="0.25">
      <c r="A1436" t="s">
        <v>3144</v>
      </c>
      <c r="B1436" t="s">
        <v>3145</v>
      </c>
      <c r="C1436" s="17">
        <v>43648</v>
      </c>
      <c r="D1436" s="7">
        <v>192000</v>
      </c>
      <c r="E1436" t="s">
        <v>29</v>
      </c>
      <c r="F1436" t="s">
        <v>30</v>
      </c>
      <c r="G1436" s="7">
        <v>192000</v>
      </c>
      <c r="H1436" s="7">
        <v>88920</v>
      </c>
      <c r="I1436" s="12">
        <f>H1436/G1436*100</f>
        <v>46.3125</v>
      </c>
      <c r="J1436" s="12">
        <f t="shared" si="22"/>
        <v>3.467296017484216</v>
      </c>
      <c r="K1436" s="7">
        <v>177833</v>
      </c>
      <c r="L1436" s="7">
        <v>34512</v>
      </c>
      <c r="M1436" s="7">
        <f>G1436-L1436</f>
        <v>157488</v>
      </c>
      <c r="N1436" s="7">
        <v>144915.0625</v>
      </c>
      <c r="O1436" s="22">
        <f>M1436/N1436</f>
        <v>1.0867607361381084</v>
      </c>
      <c r="P1436" s="27">
        <v>1220</v>
      </c>
      <c r="Q1436" s="32">
        <f>M1436/P1436</f>
        <v>129.08852459016393</v>
      </c>
      <c r="R1436" s="37" t="s">
        <v>3146</v>
      </c>
      <c r="S1436" s="42">
        <f>ABS(O2406-O1436)*100</f>
        <v>24.762640075123301</v>
      </c>
      <c r="T1436" t="s">
        <v>43</v>
      </c>
      <c r="V1436" s="7">
        <v>32500</v>
      </c>
      <c r="W1436" t="s">
        <v>33</v>
      </c>
      <c r="X1436" s="17" t="s">
        <v>34</v>
      </c>
      <c r="Z1436" t="s">
        <v>274</v>
      </c>
      <c r="AA1436">
        <v>407</v>
      </c>
      <c r="AB1436">
        <v>68</v>
      </c>
    </row>
    <row r="1437" spans="1:28" x14ac:dyDescent="0.25">
      <c r="A1437" t="s">
        <v>3147</v>
      </c>
      <c r="B1437" t="s">
        <v>3148</v>
      </c>
      <c r="C1437" s="17">
        <v>44267</v>
      </c>
      <c r="D1437" s="7">
        <v>188000</v>
      </c>
      <c r="E1437" t="s">
        <v>29</v>
      </c>
      <c r="F1437" t="s">
        <v>30</v>
      </c>
      <c r="G1437" s="7">
        <v>188000</v>
      </c>
      <c r="H1437" s="7">
        <v>95090</v>
      </c>
      <c r="I1437" s="12">
        <f>H1437/G1437*100</f>
        <v>50.579787234042549</v>
      </c>
      <c r="J1437" s="12">
        <f t="shared" si="22"/>
        <v>0.7999912165583325</v>
      </c>
      <c r="K1437" s="7">
        <v>190186</v>
      </c>
      <c r="L1437" s="7">
        <v>34512</v>
      </c>
      <c r="M1437" s="7">
        <f>G1437-L1437</f>
        <v>153488</v>
      </c>
      <c r="N1437" s="7">
        <v>157405.453125</v>
      </c>
      <c r="O1437" s="22">
        <f>M1437/N1437</f>
        <v>0.97511234174403705</v>
      </c>
      <c r="P1437" s="27">
        <v>1454</v>
      </c>
      <c r="Q1437" s="32">
        <f>M1437/P1437</f>
        <v>105.56258596973865</v>
      </c>
      <c r="R1437" s="37" t="s">
        <v>3146</v>
      </c>
      <c r="S1437" s="42">
        <f>ABS(O2406-O1437)*100</f>
        <v>35.927479514530432</v>
      </c>
      <c r="T1437" t="s">
        <v>32</v>
      </c>
      <c r="V1437" s="7">
        <v>32500</v>
      </c>
      <c r="W1437" t="s">
        <v>33</v>
      </c>
      <c r="X1437" s="17" t="s">
        <v>34</v>
      </c>
      <c r="Z1437" t="s">
        <v>274</v>
      </c>
      <c r="AA1437">
        <v>407</v>
      </c>
      <c r="AB1437">
        <v>68</v>
      </c>
    </row>
    <row r="1438" spans="1:28" x14ac:dyDescent="0.25">
      <c r="A1438" t="s">
        <v>3149</v>
      </c>
      <c r="B1438" t="s">
        <v>3150</v>
      </c>
      <c r="C1438" s="17">
        <v>43705</v>
      </c>
      <c r="D1438" s="7">
        <v>174000</v>
      </c>
      <c r="E1438" t="s">
        <v>29</v>
      </c>
      <c r="F1438" t="s">
        <v>30</v>
      </c>
      <c r="G1438" s="7">
        <v>174000</v>
      </c>
      <c r="H1438" s="7">
        <v>91530</v>
      </c>
      <c r="I1438" s="12">
        <f>H1438/G1438*100</f>
        <v>52.603448275862064</v>
      </c>
      <c r="J1438" s="12">
        <f t="shared" si="22"/>
        <v>2.8236522583778481</v>
      </c>
      <c r="K1438" s="7">
        <v>183055</v>
      </c>
      <c r="L1438" s="7">
        <v>34512</v>
      </c>
      <c r="M1438" s="7">
        <f>G1438-L1438</f>
        <v>139488</v>
      </c>
      <c r="N1438" s="7">
        <v>150195.140625</v>
      </c>
      <c r="O1438" s="22">
        <f>M1438/N1438</f>
        <v>0.92871180398749997</v>
      </c>
      <c r="P1438" s="27">
        <v>1220</v>
      </c>
      <c r="Q1438" s="32">
        <f>M1438/P1438</f>
        <v>114.3344262295082</v>
      </c>
      <c r="R1438" s="37" t="s">
        <v>3146</v>
      </c>
      <c r="S1438" s="42">
        <f>ABS(O2406-O1438)*100</f>
        <v>40.567533290184144</v>
      </c>
      <c r="T1438" t="s">
        <v>43</v>
      </c>
      <c r="V1438" s="7">
        <v>32500</v>
      </c>
      <c r="W1438" t="s">
        <v>33</v>
      </c>
      <c r="X1438" s="17" t="s">
        <v>34</v>
      </c>
      <c r="Z1438" t="s">
        <v>274</v>
      </c>
      <c r="AA1438">
        <v>407</v>
      </c>
      <c r="AB1438">
        <v>68</v>
      </c>
    </row>
    <row r="1439" spans="1:28" x14ac:dyDescent="0.25">
      <c r="A1439" t="s">
        <v>3151</v>
      </c>
      <c r="B1439" t="s">
        <v>3152</v>
      </c>
      <c r="C1439" s="17">
        <v>43881</v>
      </c>
      <c r="D1439" s="7">
        <v>182500</v>
      </c>
      <c r="E1439" t="s">
        <v>29</v>
      </c>
      <c r="F1439" t="s">
        <v>30</v>
      </c>
      <c r="G1439" s="7">
        <v>182500</v>
      </c>
      <c r="H1439" s="7">
        <v>95120</v>
      </c>
      <c r="I1439" s="12">
        <f>H1439/G1439*100</f>
        <v>52.120547945205473</v>
      </c>
      <c r="J1439" s="12">
        <f t="shared" si="22"/>
        <v>2.3407519277212572</v>
      </c>
      <c r="K1439" s="7">
        <v>190247</v>
      </c>
      <c r="L1439" s="7">
        <v>34512</v>
      </c>
      <c r="M1439" s="7">
        <f>G1439-L1439</f>
        <v>147988</v>
      </c>
      <c r="N1439" s="7">
        <v>157467.140625</v>
      </c>
      <c r="O1439" s="22">
        <f>M1439/N1439</f>
        <v>0.93980242108050915</v>
      </c>
      <c r="P1439" s="27">
        <v>1454</v>
      </c>
      <c r="Q1439" s="32">
        <f>M1439/P1439</f>
        <v>101.7799174690509</v>
      </c>
      <c r="R1439" s="37" t="s">
        <v>3146</v>
      </c>
      <c r="S1439" s="42">
        <f>ABS(O2406-O1439)*100</f>
        <v>39.458471580883227</v>
      </c>
      <c r="T1439" t="s">
        <v>32</v>
      </c>
      <c r="V1439" s="7">
        <v>32500</v>
      </c>
      <c r="W1439" t="s">
        <v>33</v>
      </c>
      <c r="X1439" s="17" t="s">
        <v>34</v>
      </c>
      <c r="Z1439" t="s">
        <v>274</v>
      </c>
      <c r="AA1439">
        <v>407</v>
      </c>
      <c r="AB1439">
        <v>68</v>
      </c>
    </row>
    <row r="1440" spans="1:28" x14ac:dyDescent="0.25">
      <c r="A1440" t="s">
        <v>3153</v>
      </c>
      <c r="B1440" t="s">
        <v>3154</v>
      </c>
      <c r="C1440" s="17">
        <v>43815</v>
      </c>
      <c r="D1440" s="7">
        <v>197000</v>
      </c>
      <c r="E1440" t="s">
        <v>29</v>
      </c>
      <c r="F1440" t="s">
        <v>30</v>
      </c>
      <c r="G1440" s="7">
        <v>197000</v>
      </c>
      <c r="H1440" s="7">
        <v>98700</v>
      </c>
      <c r="I1440" s="12">
        <f>H1440/G1440*100</f>
        <v>50.101522842639589</v>
      </c>
      <c r="J1440" s="12">
        <f t="shared" si="22"/>
        <v>0.32172682515537332</v>
      </c>
      <c r="K1440" s="7">
        <v>197391</v>
      </c>
      <c r="L1440" s="7">
        <v>34512</v>
      </c>
      <c r="M1440" s="7">
        <f>G1440-L1440</f>
        <v>162488</v>
      </c>
      <c r="N1440" s="7">
        <v>164690.59375</v>
      </c>
      <c r="O1440" s="22">
        <f>M1440/N1440</f>
        <v>0.98662586793910323</v>
      </c>
      <c r="P1440" s="27">
        <v>1220</v>
      </c>
      <c r="Q1440" s="32">
        <f>M1440/P1440</f>
        <v>133.18688524590164</v>
      </c>
      <c r="R1440" s="37" t="s">
        <v>3146</v>
      </c>
      <c r="S1440" s="42">
        <f>ABS(O2406-O1440)*100</f>
        <v>34.776126895023815</v>
      </c>
      <c r="T1440" t="s">
        <v>43</v>
      </c>
      <c r="V1440" s="7">
        <v>32500</v>
      </c>
      <c r="W1440" t="s">
        <v>33</v>
      </c>
      <c r="X1440" s="17" t="s">
        <v>34</v>
      </c>
      <c r="Z1440" t="s">
        <v>274</v>
      </c>
      <c r="AA1440">
        <v>407</v>
      </c>
      <c r="AB1440">
        <v>68</v>
      </c>
    </row>
    <row r="1441" spans="1:28" x14ac:dyDescent="0.25">
      <c r="A1441" t="s">
        <v>3155</v>
      </c>
      <c r="B1441" t="s">
        <v>3156</v>
      </c>
      <c r="C1441" s="17">
        <v>43585</v>
      </c>
      <c r="D1441" s="7">
        <v>205000</v>
      </c>
      <c r="E1441" t="s">
        <v>29</v>
      </c>
      <c r="F1441" t="s">
        <v>30</v>
      </c>
      <c r="G1441" s="7">
        <v>205000</v>
      </c>
      <c r="H1441" s="7">
        <v>97490</v>
      </c>
      <c r="I1441" s="12">
        <f>H1441/G1441*100</f>
        <v>47.556097560975608</v>
      </c>
      <c r="J1441" s="12">
        <f t="shared" si="22"/>
        <v>2.2236984565086075</v>
      </c>
      <c r="K1441" s="7">
        <v>194981</v>
      </c>
      <c r="L1441" s="7">
        <v>34512</v>
      </c>
      <c r="M1441" s="7">
        <f>G1441-L1441</f>
        <v>170488</v>
      </c>
      <c r="N1441" s="7">
        <v>162253.796875</v>
      </c>
      <c r="O1441" s="22">
        <f>M1441/N1441</f>
        <v>1.0507489087071633</v>
      </c>
      <c r="P1441" s="27">
        <v>1454</v>
      </c>
      <c r="Q1441" s="32">
        <f>M1441/P1441</f>
        <v>117.25447042640991</v>
      </c>
      <c r="R1441" s="37" t="s">
        <v>3146</v>
      </c>
      <c r="S1441" s="42">
        <f>ABS(O2406-O1441)*100</f>
        <v>28.363822818217809</v>
      </c>
      <c r="T1441" t="s">
        <v>32</v>
      </c>
      <c r="V1441" s="7">
        <v>32500</v>
      </c>
      <c r="W1441" t="s">
        <v>33</v>
      </c>
      <c r="X1441" s="17" t="s">
        <v>34</v>
      </c>
      <c r="Z1441" t="s">
        <v>274</v>
      </c>
      <c r="AA1441">
        <v>407</v>
      </c>
      <c r="AB1441">
        <v>68</v>
      </c>
    </row>
    <row r="1442" spans="1:28" x14ac:dyDescent="0.25">
      <c r="A1442" t="s">
        <v>3157</v>
      </c>
      <c r="B1442" t="s">
        <v>3158</v>
      </c>
      <c r="C1442" s="17">
        <v>43865</v>
      </c>
      <c r="D1442" s="7">
        <v>185000</v>
      </c>
      <c r="E1442" t="s">
        <v>29</v>
      </c>
      <c r="F1442" t="s">
        <v>30</v>
      </c>
      <c r="G1442" s="7">
        <v>185000</v>
      </c>
      <c r="H1442" s="7">
        <v>95030</v>
      </c>
      <c r="I1442" s="12">
        <f>H1442/G1442*100</f>
        <v>51.367567567567562</v>
      </c>
      <c r="J1442" s="12">
        <f t="shared" si="22"/>
        <v>1.587771550083346</v>
      </c>
      <c r="K1442" s="7">
        <v>190052</v>
      </c>
      <c r="L1442" s="7">
        <v>34512</v>
      </c>
      <c r="M1442" s="7">
        <f>G1442-L1442</f>
        <v>150488</v>
      </c>
      <c r="N1442" s="7">
        <v>157269.96875</v>
      </c>
      <c r="O1442" s="22">
        <f>M1442/N1442</f>
        <v>0.95687689897884587</v>
      </c>
      <c r="P1442" s="27">
        <v>1454</v>
      </c>
      <c r="Q1442" s="32">
        <f>M1442/P1442</f>
        <v>103.49931224209078</v>
      </c>
      <c r="R1442" s="37" t="s">
        <v>3146</v>
      </c>
      <c r="S1442" s="42">
        <f>ABS(O2406-O1442)*100</f>
        <v>37.751023791049555</v>
      </c>
      <c r="T1442" t="s">
        <v>32</v>
      </c>
      <c r="V1442" s="7">
        <v>32500</v>
      </c>
      <c r="W1442" t="s">
        <v>33</v>
      </c>
      <c r="X1442" s="17" t="s">
        <v>34</v>
      </c>
      <c r="Z1442" t="s">
        <v>274</v>
      </c>
      <c r="AA1442">
        <v>407</v>
      </c>
      <c r="AB1442">
        <v>68</v>
      </c>
    </row>
    <row r="1443" spans="1:28" x14ac:dyDescent="0.25">
      <c r="A1443" t="s">
        <v>3159</v>
      </c>
      <c r="B1443" t="s">
        <v>3160</v>
      </c>
      <c r="C1443" s="17">
        <v>43714</v>
      </c>
      <c r="D1443" s="7">
        <v>306000</v>
      </c>
      <c r="E1443" t="s">
        <v>29</v>
      </c>
      <c r="F1443" t="s">
        <v>30</v>
      </c>
      <c r="G1443" s="7">
        <v>306000</v>
      </c>
      <c r="H1443" s="7">
        <v>135800</v>
      </c>
      <c r="I1443" s="12">
        <f>H1443/G1443*100</f>
        <v>44.37908496732026</v>
      </c>
      <c r="J1443" s="12">
        <f t="shared" si="22"/>
        <v>5.4007110501639559</v>
      </c>
      <c r="K1443" s="7">
        <v>271606</v>
      </c>
      <c r="L1443" s="7">
        <v>60148</v>
      </c>
      <c r="M1443" s="7">
        <f>G1443-L1443</f>
        <v>245852</v>
      </c>
      <c r="N1443" s="7">
        <v>186142.609375</v>
      </c>
      <c r="O1443" s="22">
        <f>M1443/N1443</f>
        <v>1.320772287578232</v>
      </c>
      <c r="P1443" s="27">
        <v>2184</v>
      </c>
      <c r="Q1443" s="32">
        <f>M1443/P1443</f>
        <v>112.56959706959707</v>
      </c>
      <c r="R1443" s="37" t="s">
        <v>3161</v>
      </c>
      <c r="S1443" s="42">
        <f>ABS(O2406-O1443)*100</f>
        <v>1.3614849311109456</v>
      </c>
      <c r="T1443" t="s">
        <v>32</v>
      </c>
      <c r="V1443" s="7">
        <v>50050</v>
      </c>
      <c r="W1443" t="s">
        <v>33</v>
      </c>
      <c r="X1443" s="17" t="s">
        <v>34</v>
      </c>
      <c r="Z1443" t="s">
        <v>3162</v>
      </c>
      <c r="AA1443">
        <v>407</v>
      </c>
      <c r="AB1443">
        <v>63</v>
      </c>
    </row>
    <row r="1444" spans="1:28" x14ac:dyDescent="0.25">
      <c r="A1444" t="s">
        <v>3163</v>
      </c>
      <c r="B1444" t="s">
        <v>3164</v>
      </c>
      <c r="C1444" s="17">
        <v>43580</v>
      </c>
      <c r="D1444" s="7">
        <v>275000</v>
      </c>
      <c r="E1444" t="s">
        <v>29</v>
      </c>
      <c r="F1444" t="s">
        <v>30</v>
      </c>
      <c r="G1444" s="7">
        <v>275000</v>
      </c>
      <c r="H1444" s="7">
        <v>123090</v>
      </c>
      <c r="I1444" s="12">
        <f>H1444/G1444*100</f>
        <v>44.76</v>
      </c>
      <c r="J1444" s="12">
        <f t="shared" si="22"/>
        <v>5.019796017484218</v>
      </c>
      <c r="K1444" s="7">
        <v>246175</v>
      </c>
      <c r="L1444" s="7">
        <v>58231</v>
      </c>
      <c r="M1444" s="7">
        <f>G1444-L1444</f>
        <v>216769</v>
      </c>
      <c r="N1444" s="7">
        <v>165443.65625</v>
      </c>
      <c r="O1444" s="22">
        <f>M1444/N1444</f>
        <v>1.310228538907789</v>
      </c>
      <c r="P1444" s="27">
        <v>1863</v>
      </c>
      <c r="Q1444" s="32">
        <f>M1444/P1444</f>
        <v>116.35480407944176</v>
      </c>
      <c r="R1444" s="37" t="s">
        <v>3161</v>
      </c>
      <c r="S1444" s="42">
        <f>ABS(O2406-O1444)*100</f>
        <v>2.4158597981552399</v>
      </c>
      <c r="T1444" t="s">
        <v>32</v>
      </c>
      <c r="V1444" s="7">
        <v>50050</v>
      </c>
      <c r="W1444" t="s">
        <v>33</v>
      </c>
      <c r="X1444" s="17" t="s">
        <v>34</v>
      </c>
      <c r="Z1444" t="s">
        <v>3162</v>
      </c>
      <c r="AA1444">
        <v>407</v>
      </c>
      <c r="AB1444">
        <v>63</v>
      </c>
    </row>
    <row r="1445" spans="1:28" x14ac:dyDescent="0.25">
      <c r="A1445" t="s">
        <v>3165</v>
      </c>
      <c r="B1445" t="s">
        <v>3166</v>
      </c>
      <c r="C1445" s="17">
        <v>43809</v>
      </c>
      <c r="D1445" s="7">
        <v>310000</v>
      </c>
      <c r="E1445" t="s">
        <v>29</v>
      </c>
      <c r="F1445" t="s">
        <v>30</v>
      </c>
      <c r="G1445" s="7">
        <v>310000</v>
      </c>
      <c r="H1445" s="7">
        <v>149690</v>
      </c>
      <c r="I1445" s="12">
        <f>H1445/G1445*100</f>
        <v>48.28709677419355</v>
      </c>
      <c r="J1445" s="12">
        <f t="shared" si="22"/>
        <v>1.4926992432906658</v>
      </c>
      <c r="K1445" s="7">
        <v>299373</v>
      </c>
      <c r="L1445" s="7">
        <v>56294</v>
      </c>
      <c r="M1445" s="7">
        <f>G1445-L1445</f>
        <v>253706</v>
      </c>
      <c r="N1445" s="7">
        <v>213978</v>
      </c>
      <c r="O1445" s="22">
        <f>M1445/N1445</f>
        <v>1.185663946760882</v>
      </c>
      <c r="P1445" s="27">
        <v>2214</v>
      </c>
      <c r="Q1445" s="32">
        <f>M1445/P1445</f>
        <v>114.59168925022584</v>
      </c>
      <c r="R1445" s="37" t="s">
        <v>3161</v>
      </c>
      <c r="S1445" s="42">
        <f>ABS(O2406-O1445)*100</f>
        <v>14.872319012845935</v>
      </c>
      <c r="T1445" t="s">
        <v>32</v>
      </c>
      <c r="V1445" s="7">
        <v>50050</v>
      </c>
      <c r="W1445" t="s">
        <v>33</v>
      </c>
      <c r="X1445" s="17" t="s">
        <v>34</v>
      </c>
      <c r="Z1445" t="s">
        <v>3162</v>
      </c>
      <c r="AA1445">
        <v>407</v>
      </c>
      <c r="AB1445">
        <v>70</v>
      </c>
    </row>
    <row r="1446" spans="1:28" x14ac:dyDescent="0.25">
      <c r="A1446" t="s">
        <v>3167</v>
      </c>
      <c r="B1446" t="s">
        <v>3168</v>
      </c>
      <c r="C1446" s="17">
        <v>43724</v>
      </c>
      <c r="D1446" s="7">
        <v>265000</v>
      </c>
      <c r="E1446" t="s">
        <v>29</v>
      </c>
      <c r="F1446" t="s">
        <v>30</v>
      </c>
      <c r="G1446" s="7">
        <v>265000</v>
      </c>
      <c r="H1446" s="7">
        <v>153180</v>
      </c>
      <c r="I1446" s="12">
        <f>H1446/G1446*100</f>
        <v>57.803773584905663</v>
      </c>
      <c r="J1446" s="12">
        <f t="shared" si="22"/>
        <v>8.0239775674214471</v>
      </c>
      <c r="K1446" s="7">
        <v>306354</v>
      </c>
      <c r="L1446" s="7">
        <v>55793</v>
      </c>
      <c r="M1446" s="7">
        <f>G1446-L1446</f>
        <v>209207</v>
      </c>
      <c r="N1446" s="7">
        <v>220564.265625</v>
      </c>
      <c r="O1446" s="22">
        <f>M1446/N1446</f>
        <v>0.94850813393177003</v>
      </c>
      <c r="P1446" s="27">
        <v>2174</v>
      </c>
      <c r="Q1446" s="32">
        <f>M1446/P1446</f>
        <v>96.231370745170196</v>
      </c>
      <c r="R1446" s="37" t="s">
        <v>3161</v>
      </c>
      <c r="S1446" s="42">
        <f>ABS(O2406-O1446)*100</f>
        <v>38.587900295757137</v>
      </c>
      <c r="T1446" t="s">
        <v>32</v>
      </c>
      <c r="V1446" s="7">
        <v>50050</v>
      </c>
      <c r="W1446" t="s">
        <v>33</v>
      </c>
      <c r="X1446" s="17" t="s">
        <v>34</v>
      </c>
      <c r="Z1446" t="s">
        <v>3162</v>
      </c>
      <c r="AA1446">
        <v>407</v>
      </c>
      <c r="AB1446">
        <v>70</v>
      </c>
    </row>
    <row r="1447" spans="1:28" x14ac:dyDescent="0.25">
      <c r="A1447" t="s">
        <v>3169</v>
      </c>
      <c r="B1447" t="s">
        <v>3170</v>
      </c>
      <c r="C1447" s="17">
        <v>44046</v>
      </c>
      <c r="D1447" s="7">
        <v>300000</v>
      </c>
      <c r="E1447" t="s">
        <v>29</v>
      </c>
      <c r="F1447" t="s">
        <v>30</v>
      </c>
      <c r="G1447" s="7">
        <v>300000</v>
      </c>
      <c r="H1447" s="7">
        <v>137970</v>
      </c>
      <c r="I1447" s="12">
        <f>H1447/G1447*100</f>
        <v>45.989999999999995</v>
      </c>
      <c r="J1447" s="12">
        <f t="shared" si="22"/>
        <v>3.7897960174842211</v>
      </c>
      <c r="K1447" s="7">
        <v>275943</v>
      </c>
      <c r="L1447" s="7">
        <v>56043</v>
      </c>
      <c r="M1447" s="7">
        <f>G1447-L1447</f>
        <v>243957</v>
      </c>
      <c r="N1447" s="7">
        <v>193573.9375</v>
      </c>
      <c r="O1447" s="22">
        <f>M1447/N1447</f>
        <v>1.2602781301589219</v>
      </c>
      <c r="P1447" s="27">
        <v>1863</v>
      </c>
      <c r="Q1447" s="32">
        <f>M1447/P1447</f>
        <v>130.94847020933977</v>
      </c>
      <c r="R1447" s="37" t="s">
        <v>3161</v>
      </c>
      <c r="S1447" s="42">
        <f>ABS(O2406-O1447)*100</f>
        <v>7.4109006730419535</v>
      </c>
      <c r="T1447" t="s">
        <v>32</v>
      </c>
      <c r="V1447" s="7">
        <v>50050</v>
      </c>
      <c r="W1447" t="s">
        <v>33</v>
      </c>
      <c r="X1447" s="17" t="s">
        <v>34</v>
      </c>
      <c r="Z1447" t="s">
        <v>3162</v>
      </c>
      <c r="AA1447">
        <v>407</v>
      </c>
      <c r="AB1447">
        <v>70</v>
      </c>
    </row>
    <row r="1448" spans="1:28" x14ac:dyDescent="0.25">
      <c r="A1448" t="s">
        <v>3171</v>
      </c>
      <c r="B1448" t="s">
        <v>3172</v>
      </c>
      <c r="C1448" s="17">
        <v>43679</v>
      </c>
      <c r="D1448" s="7">
        <v>274000</v>
      </c>
      <c r="E1448" t="s">
        <v>29</v>
      </c>
      <c r="F1448" t="s">
        <v>30</v>
      </c>
      <c r="G1448" s="7">
        <v>274000</v>
      </c>
      <c r="H1448" s="7">
        <v>150560</v>
      </c>
      <c r="I1448" s="12">
        <f>H1448/G1448*100</f>
        <v>54.948905109489054</v>
      </c>
      <c r="J1448" s="12">
        <f t="shared" si="22"/>
        <v>5.1691090920048381</v>
      </c>
      <c r="K1448" s="7">
        <v>301125</v>
      </c>
      <c r="L1448" s="7">
        <v>60492</v>
      </c>
      <c r="M1448" s="7">
        <f>G1448-L1448</f>
        <v>213508</v>
      </c>
      <c r="N1448" s="7">
        <v>211824.828125</v>
      </c>
      <c r="O1448" s="22">
        <f>M1448/N1448</f>
        <v>1.007946055662591</v>
      </c>
      <c r="P1448" s="27">
        <v>2214</v>
      </c>
      <c r="Q1448" s="32">
        <f>M1448/P1448</f>
        <v>96.435411020776868</v>
      </c>
      <c r="R1448" s="37" t="s">
        <v>3161</v>
      </c>
      <c r="S1448" s="42">
        <f>ABS(O2406-O1448)*100</f>
        <v>32.644108122675043</v>
      </c>
      <c r="T1448" t="s">
        <v>32</v>
      </c>
      <c r="V1448" s="7">
        <v>55000</v>
      </c>
      <c r="W1448" t="s">
        <v>33</v>
      </c>
      <c r="X1448" s="17" t="s">
        <v>34</v>
      </c>
      <c r="Z1448" t="s">
        <v>3162</v>
      </c>
      <c r="AA1448">
        <v>407</v>
      </c>
      <c r="AB1448">
        <v>70</v>
      </c>
    </row>
    <row r="1449" spans="1:28" x14ac:dyDescent="0.25">
      <c r="A1449" t="s">
        <v>3173</v>
      </c>
      <c r="B1449" t="s">
        <v>3174</v>
      </c>
      <c r="C1449" s="17">
        <v>43616</v>
      </c>
      <c r="D1449" s="7">
        <v>300000</v>
      </c>
      <c r="E1449" t="s">
        <v>29</v>
      </c>
      <c r="F1449" t="s">
        <v>30</v>
      </c>
      <c r="G1449" s="7">
        <v>300000</v>
      </c>
      <c r="H1449" s="7">
        <v>161790</v>
      </c>
      <c r="I1449" s="12">
        <f>H1449/G1449*100</f>
        <v>53.93</v>
      </c>
      <c r="J1449" s="12">
        <f t="shared" si="22"/>
        <v>4.1502039825157837</v>
      </c>
      <c r="K1449" s="7">
        <v>323585</v>
      </c>
      <c r="L1449" s="7">
        <v>55793</v>
      </c>
      <c r="M1449" s="7">
        <f>G1449-L1449</f>
        <v>244207</v>
      </c>
      <c r="N1449" s="7">
        <v>235732.390625</v>
      </c>
      <c r="O1449" s="22">
        <f>M1449/N1449</f>
        <v>1.0359501269746223</v>
      </c>
      <c r="P1449" s="27">
        <v>2404</v>
      </c>
      <c r="Q1449" s="32">
        <f>M1449/P1449</f>
        <v>101.58361064891847</v>
      </c>
      <c r="R1449" s="37" t="s">
        <v>3161</v>
      </c>
      <c r="S1449" s="42">
        <f>ABS(O2406-O1449)*100</f>
        <v>29.843700991471913</v>
      </c>
      <c r="T1449" t="s">
        <v>32</v>
      </c>
      <c r="V1449" s="7">
        <v>50050</v>
      </c>
      <c r="W1449" t="s">
        <v>33</v>
      </c>
      <c r="X1449" s="17" t="s">
        <v>34</v>
      </c>
      <c r="Z1449" t="s">
        <v>3162</v>
      </c>
      <c r="AA1449">
        <v>407</v>
      </c>
      <c r="AB1449">
        <v>73</v>
      </c>
    </row>
    <row r="1450" spans="1:28" x14ac:dyDescent="0.25">
      <c r="A1450" t="s">
        <v>3175</v>
      </c>
      <c r="B1450" t="s">
        <v>3176</v>
      </c>
      <c r="C1450" s="17">
        <v>43578</v>
      </c>
      <c r="D1450" s="7">
        <v>287500</v>
      </c>
      <c r="E1450" t="s">
        <v>29</v>
      </c>
      <c r="F1450" t="s">
        <v>30</v>
      </c>
      <c r="G1450" s="7">
        <v>287500</v>
      </c>
      <c r="H1450" s="7">
        <v>146700</v>
      </c>
      <c r="I1450" s="12">
        <f>H1450/G1450*100</f>
        <v>51.026086956521745</v>
      </c>
      <c r="J1450" s="12">
        <f t="shared" si="22"/>
        <v>1.2462909390375287</v>
      </c>
      <c r="K1450" s="7">
        <v>293407</v>
      </c>
      <c r="L1450" s="7">
        <v>56127</v>
      </c>
      <c r="M1450" s="7">
        <f>G1450-L1450</f>
        <v>231373</v>
      </c>
      <c r="N1450" s="7">
        <v>208873.234375</v>
      </c>
      <c r="O1450" s="22">
        <f>M1450/N1450</f>
        <v>1.1077197166612793</v>
      </c>
      <c r="P1450" s="27">
        <v>2184</v>
      </c>
      <c r="Q1450" s="32">
        <f>M1450/P1450</f>
        <v>105.94001831501832</v>
      </c>
      <c r="R1450" s="37" t="s">
        <v>3161</v>
      </c>
      <c r="S1450" s="42">
        <f>ABS(O2406-O1450)*100</f>
        <v>22.666742022806208</v>
      </c>
      <c r="T1450" t="s">
        <v>32</v>
      </c>
      <c r="V1450" s="7">
        <v>50050</v>
      </c>
      <c r="W1450" t="s">
        <v>33</v>
      </c>
      <c r="X1450" s="17" t="s">
        <v>34</v>
      </c>
      <c r="Z1450" t="s">
        <v>3162</v>
      </c>
      <c r="AA1450">
        <v>407</v>
      </c>
      <c r="AB1450">
        <v>70</v>
      </c>
    </row>
    <row r="1451" spans="1:28" x14ac:dyDescent="0.25">
      <c r="A1451" t="s">
        <v>3177</v>
      </c>
      <c r="B1451" t="s">
        <v>3178</v>
      </c>
      <c r="C1451" s="17">
        <v>44103</v>
      </c>
      <c r="D1451" s="7">
        <v>285000</v>
      </c>
      <c r="E1451" t="s">
        <v>29</v>
      </c>
      <c r="F1451" t="s">
        <v>30</v>
      </c>
      <c r="G1451" s="7">
        <v>285000</v>
      </c>
      <c r="H1451" s="7">
        <v>97080</v>
      </c>
      <c r="I1451" s="12">
        <f>H1451/G1451*100</f>
        <v>34.06315789473684</v>
      </c>
      <c r="J1451" s="12">
        <f t="shared" si="22"/>
        <v>15.716638122747376</v>
      </c>
      <c r="K1451" s="7">
        <v>194168</v>
      </c>
      <c r="L1451" s="7">
        <v>57066</v>
      </c>
      <c r="M1451" s="7">
        <f>G1451-L1451</f>
        <v>227934</v>
      </c>
      <c r="N1451" s="7">
        <v>99349.2734375</v>
      </c>
      <c r="O1451" s="22">
        <f>M1451/N1451</f>
        <v>2.2942694205347345</v>
      </c>
      <c r="P1451" s="27">
        <v>1761</v>
      </c>
      <c r="Q1451" s="32">
        <f>M1451/P1451</f>
        <v>129.43441226575808</v>
      </c>
      <c r="R1451" s="37" t="s">
        <v>3179</v>
      </c>
      <c r="S1451" s="42">
        <f>ABS(O2406-O1451)*100</f>
        <v>95.98822836453931</v>
      </c>
      <c r="T1451" t="s">
        <v>43</v>
      </c>
      <c r="V1451" s="7">
        <v>51600</v>
      </c>
      <c r="W1451" t="s">
        <v>33</v>
      </c>
      <c r="X1451" s="17" t="s">
        <v>34</v>
      </c>
      <c r="Z1451" t="s">
        <v>3180</v>
      </c>
      <c r="AA1451">
        <v>401</v>
      </c>
      <c r="AB1451">
        <v>41</v>
      </c>
    </row>
    <row r="1452" spans="1:28" x14ac:dyDescent="0.25">
      <c r="A1452" t="s">
        <v>3181</v>
      </c>
      <c r="B1452" t="s">
        <v>3182</v>
      </c>
      <c r="C1452" s="17">
        <v>44175</v>
      </c>
      <c r="D1452" s="7">
        <v>210000</v>
      </c>
      <c r="E1452" t="s">
        <v>29</v>
      </c>
      <c r="F1452" t="s">
        <v>30</v>
      </c>
      <c r="G1452" s="7">
        <v>210000</v>
      </c>
      <c r="H1452" s="7">
        <v>77700</v>
      </c>
      <c r="I1452" s="12">
        <f>H1452/G1452*100</f>
        <v>37</v>
      </c>
      <c r="J1452" s="12">
        <f t="shared" si="22"/>
        <v>12.779796017484216</v>
      </c>
      <c r="K1452" s="7">
        <v>155409</v>
      </c>
      <c r="L1452" s="7">
        <v>52606</v>
      </c>
      <c r="M1452" s="7">
        <f>G1452-L1452</f>
        <v>157394</v>
      </c>
      <c r="N1452" s="7">
        <v>74494.9296875</v>
      </c>
      <c r="O1452" s="22">
        <f>M1452/N1452</f>
        <v>2.1128149346573606</v>
      </c>
      <c r="P1452" s="27">
        <v>1008</v>
      </c>
      <c r="Q1452" s="32">
        <f>M1452/P1452</f>
        <v>156.14484126984127</v>
      </c>
      <c r="R1452" s="37" t="s">
        <v>3179</v>
      </c>
      <c r="S1452" s="42">
        <f>ABS(O2406-O1452)*100</f>
        <v>77.842779776801919</v>
      </c>
      <c r="T1452" t="s">
        <v>43</v>
      </c>
      <c r="V1452" s="7">
        <v>49740</v>
      </c>
      <c r="W1452" t="s">
        <v>33</v>
      </c>
      <c r="X1452" s="17" t="s">
        <v>34</v>
      </c>
      <c r="Z1452" t="s">
        <v>3183</v>
      </c>
      <c r="AA1452">
        <v>401</v>
      </c>
      <c r="AB1452">
        <v>45</v>
      </c>
    </row>
    <row r="1453" spans="1:28" x14ac:dyDescent="0.25">
      <c r="A1453" t="s">
        <v>3184</v>
      </c>
      <c r="B1453" t="s">
        <v>3185</v>
      </c>
      <c r="C1453" s="17">
        <v>43924</v>
      </c>
      <c r="D1453" s="7">
        <v>325000</v>
      </c>
      <c r="E1453" t="s">
        <v>29</v>
      </c>
      <c r="F1453" t="s">
        <v>30</v>
      </c>
      <c r="G1453" s="7">
        <v>325000</v>
      </c>
      <c r="H1453" s="7">
        <v>159060</v>
      </c>
      <c r="I1453" s="12">
        <f>H1453/G1453*100</f>
        <v>48.941538461538464</v>
      </c>
      <c r="J1453" s="12">
        <f t="shared" si="22"/>
        <v>0.83825755594575213</v>
      </c>
      <c r="K1453" s="7">
        <v>318117</v>
      </c>
      <c r="L1453" s="7">
        <v>61289</v>
      </c>
      <c r="M1453" s="7">
        <f>G1453-L1453</f>
        <v>263711</v>
      </c>
      <c r="N1453" s="7">
        <v>186107.25</v>
      </c>
      <c r="O1453" s="22">
        <f>M1453/N1453</f>
        <v>1.4169840239969158</v>
      </c>
      <c r="P1453" s="27">
        <v>2803</v>
      </c>
      <c r="Q1453" s="32">
        <f>M1453/P1453</f>
        <v>94.081698180520874</v>
      </c>
      <c r="R1453" s="37" t="s">
        <v>3179</v>
      </c>
      <c r="S1453" s="42">
        <f>ABS(O2406-O1453)*100</f>
        <v>8.259688710757441</v>
      </c>
      <c r="T1453" t="s">
        <v>492</v>
      </c>
      <c r="V1453" s="7">
        <v>58500</v>
      </c>
      <c r="W1453" t="s">
        <v>33</v>
      </c>
      <c r="X1453" s="17" t="s">
        <v>34</v>
      </c>
      <c r="Z1453" t="s">
        <v>3183</v>
      </c>
      <c r="AA1453">
        <v>401</v>
      </c>
      <c r="AB1453">
        <v>51</v>
      </c>
    </row>
    <row r="1454" spans="1:28" x14ac:dyDescent="0.25">
      <c r="A1454" t="s">
        <v>3186</v>
      </c>
      <c r="B1454" t="s">
        <v>3187</v>
      </c>
      <c r="C1454" s="17">
        <v>44153</v>
      </c>
      <c r="D1454" s="7">
        <v>350000</v>
      </c>
      <c r="E1454" t="s">
        <v>29</v>
      </c>
      <c r="F1454" t="s">
        <v>30</v>
      </c>
      <c r="G1454" s="7">
        <v>350000</v>
      </c>
      <c r="H1454" s="7">
        <v>175810</v>
      </c>
      <c r="I1454" s="12">
        <f>H1454/G1454*100</f>
        <v>50.231428571428573</v>
      </c>
      <c r="J1454" s="12">
        <f t="shared" si="22"/>
        <v>0.45163255394435708</v>
      </c>
      <c r="K1454" s="7">
        <v>351613</v>
      </c>
      <c r="L1454" s="7">
        <v>59907</v>
      </c>
      <c r="M1454" s="7">
        <f>G1454-L1454</f>
        <v>290093</v>
      </c>
      <c r="N1454" s="7">
        <v>211381.15625</v>
      </c>
      <c r="O1454" s="22">
        <f>M1454/N1454</f>
        <v>1.3723692553602445</v>
      </c>
      <c r="P1454" s="27">
        <v>3278</v>
      </c>
      <c r="Q1454" s="32">
        <f>M1454/P1454</f>
        <v>88.496949359365473</v>
      </c>
      <c r="R1454" s="37" t="s">
        <v>3179</v>
      </c>
      <c r="S1454" s="42">
        <f>ABS(O2406-O1454)*100</f>
        <v>3.7982118470903048</v>
      </c>
      <c r="T1454" t="s">
        <v>43</v>
      </c>
      <c r="V1454" s="7">
        <v>55590</v>
      </c>
      <c r="W1454" t="s">
        <v>33</v>
      </c>
      <c r="X1454" s="17" t="s">
        <v>34</v>
      </c>
      <c r="Z1454" t="s">
        <v>3183</v>
      </c>
      <c r="AA1454">
        <v>401</v>
      </c>
      <c r="AB1454">
        <v>55</v>
      </c>
    </row>
    <row r="1455" spans="1:28" x14ac:dyDescent="0.25">
      <c r="A1455" t="s">
        <v>3188</v>
      </c>
      <c r="B1455" t="s">
        <v>3189</v>
      </c>
      <c r="C1455" s="17">
        <v>44000</v>
      </c>
      <c r="D1455" s="7">
        <v>318619</v>
      </c>
      <c r="E1455" t="s">
        <v>29</v>
      </c>
      <c r="F1455" t="s">
        <v>30</v>
      </c>
      <c r="G1455" s="7">
        <v>318619</v>
      </c>
      <c r="H1455" s="7">
        <v>120280</v>
      </c>
      <c r="I1455" s="12">
        <f>H1455/G1455*100</f>
        <v>37.750416641819854</v>
      </c>
      <c r="J1455" s="12">
        <f t="shared" si="22"/>
        <v>12.029379375664362</v>
      </c>
      <c r="K1455" s="7">
        <v>240569</v>
      </c>
      <c r="L1455" s="7">
        <v>60250</v>
      </c>
      <c r="M1455" s="7">
        <f>G1455-L1455</f>
        <v>258369</v>
      </c>
      <c r="N1455" s="7">
        <v>130665.9453125</v>
      </c>
      <c r="O1455" s="22">
        <f>M1455/N1455</f>
        <v>1.9773246914648346</v>
      </c>
      <c r="P1455" s="27">
        <v>2252</v>
      </c>
      <c r="Q1455" s="32">
        <f>M1455/P1455</f>
        <v>114.72868561278864</v>
      </c>
      <c r="R1455" s="37" t="s">
        <v>3179</v>
      </c>
      <c r="S1455" s="42">
        <f>ABS(O2406-O1455)*100</f>
        <v>64.293755457549324</v>
      </c>
      <c r="T1455" t="s">
        <v>43</v>
      </c>
      <c r="V1455" s="7">
        <v>55590</v>
      </c>
      <c r="W1455" t="s">
        <v>33</v>
      </c>
      <c r="X1455" s="17" t="s">
        <v>34</v>
      </c>
      <c r="Z1455" t="s">
        <v>3183</v>
      </c>
      <c r="AA1455">
        <v>401</v>
      </c>
      <c r="AB1455">
        <v>45</v>
      </c>
    </row>
    <row r="1456" spans="1:28" x14ac:dyDescent="0.25">
      <c r="A1456" t="s">
        <v>3190</v>
      </c>
      <c r="B1456" t="s">
        <v>3191</v>
      </c>
      <c r="C1456" s="17">
        <v>44133</v>
      </c>
      <c r="D1456" s="7">
        <v>385000</v>
      </c>
      <c r="E1456" t="s">
        <v>29</v>
      </c>
      <c r="F1456" t="s">
        <v>30</v>
      </c>
      <c r="G1456" s="7">
        <v>385000</v>
      </c>
      <c r="H1456" s="7">
        <v>167420</v>
      </c>
      <c r="I1456" s="12">
        <f>H1456/G1456*100</f>
        <v>43.48571428571428</v>
      </c>
      <c r="J1456" s="12">
        <f t="shared" si="22"/>
        <v>6.2940817317699356</v>
      </c>
      <c r="K1456" s="7">
        <v>334844</v>
      </c>
      <c r="L1456" s="7">
        <v>60240</v>
      </c>
      <c r="M1456" s="7">
        <f>G1456-L1456</f>
        <v>324760</v>
      </c>
      <c r="N1456" s="7">
        <v>198988.40625</v>
      </c>
      <c r="O1456" s="22">
        <f>M1456/N1456</f>
        <v>1.6320548825944476</v>
      </c>
      <c r="P1456" s="27">
        <v>2143</v>
      </c>
      <c r="Q1456" s="32">
        <f>M1456/P1456</f>
        <v>151.54456369575362</v>
      </c>
      <c r="R1456" s="37" t="s">
        <v>3179</v>
      </c>
      <c r="S1456" s="42">
        <f>ABS(O2406-O1456)*100</f>
        <v>29.766774570510623</v>
      </c>
      <c r="T1456" t="s">
        <v>43</v>
      </c>
      <c r="V1456" s="7">
        <v>52650</v>
      </c>
      <c r="W1456" t="s">
        <v>33</v>
      </c>
      <c r="X1456" s="17" t="s">
        <v>34</v>
      </c>
      <c r="Z1456" t="s">
        <v>3183</v>
      </c>
      <c r="AA1456">
        <v>401</v>
      </c>
      <c r="AB1456">
        <v>58</v>
      </c>
    </row>
    <row r="1457" spans="1:28" x14ac:dyDescent="0.25">
      <c r="A1457" t="s">
        <v>3192</v>
      </c>
      <c r="B1457" t="s">
        <v>3193</v>
      </c>
      <c r="C1457" s="17">
        <v>44241</v>
      </c>
      <c r="D1457" s="7">
        <v>340000</v>
      </c>
      <c r="E1457" t="s">
        <v>29</v>
      </c>
      <c r="F1457" t="s">
        <v>30</v>
      </c>
      <c r="G1457" s="7">
        <v>340000</v>
      </c>
      <c r="H1457" s="7">
        <v>131550</v>
      </c>
      <c r="I1457" s="12">
        <f>H1457/G1457*100</f>
        <v>38.691176470588232</v>
      </c>
      <c r="J1457" s="12">
        <f t="shared" si="22"/>
        <v>11.088619546895984</v>
      </c>
      <c r="K1457" s="7">
        <v>263100</v>
      </c>
      <c r="L1457" s="7">
        <v>61258</v>
      </c>
      <c r="M1457" s="7">
        <f>G1457-L1457</f>
        <v>278742</v>
      </c>
      <c r="N1457" s="7">
        <v>146262.3125</v>
      </c>
      <c r="O1457" s="22">
        <f>M1457/N1457</f>
        <v>1.9057677622866793</v>
      </c>
      <c r="P1457" s="27">
        <v>2470</v>
      </c>
      <c r="Q1457" s="32">
        <f>M1457/P1457</f>
        <v>112.85101214574898</v>
      </c>
      <c r="R1457" s="37" t="s">
        <v>3179</v>
      </c>
      <c r="S1457" s="42">
        <f>ABS(O2406-O1457)*100</f>
        <v>57.138062539733795</v>
      </c>
      <c r="T1457" t="s">
        <v>43</v>
      </c>
      <c r="V1457" s="7">
        <v>55590</v>
      </c>
      <c r="W1457" t="s">
        <v>33</v>
      </c>
      <c r="X1457" s="17" t="s">
        <v>34</v>
      </c>
      <c r="Z1457" t="s">
        <v>3183</v>
      </c>
      <c r="AA1457">
        <v>401</v>
      </c>
      <c r="AB1457">
        <v>45</v>
      </c>
    </row>
    <row r="1458" spans="1:28" x14ac:dyDescent="0.25">
      <c r="A1458" t="s">
        <v>3194</v>
      </c>
      <c r="B1458" t="s">
        <v>3195</v>
      </c>
      <c r="C1458" s="17">
        <v>43997</v>
      </c>
      <c r="D1458" s="7">
        <v>269900</v>
      </c>
      <c r="E1458" t="s">
        <v>29</v>
      </c>
      <c r="F1458" t="s">
        <v>30</v>
      </c>
      <c r="G1458" s="7">
        <v>269900</v>
      </c>
      <c r="H1458" s="7">
        <v>129120</v>
      </c>
      <c r="I1458" s="12">
        <f>H1458/G1458*100</f>
        <v>47.839940718784732</v>
      </c>
      <c r="J1458" s="12">
        <f t="shared" si="22"/>
        <v>1.9398552986994844</v>
      </c>
      <c r="K1458" s="7">
        <v>258244</v>
      </c>
      <c r="L1458" s="7">
        <v>74228</v>
      </c>
      <c r="M1458" s="7">
        <f>G1458-L1458</f>
        <v>195672</v>
      </c>
      <c r="N1458" s="7">
        <v>133344.921875</v>
      </c>
      <c r="O1458" s="22">
        <f>M1458/N1458</f>
        <v>1.4674124612216322</v>
      </c>
      <c r="P1458" s="27">
        <v>2139</v>
      </c>
      <c r="Q1458" s="32">
        <f>M1458/P1458</f>
        <v>91.478260869565219</v>
      </c>
      <c r="R1458" s="37" t="s">
        <v>3179</v>
      </c>
      <c r="S1458" s="42">
        <f>ABS(O2406-O1458)*100</f>
        <v>13.302532433229075</v>
      </c>
      <c r="T1458" t="s">
        <v>43</v>
      </c>
      <c r="V1458" s="7">
        <v>61440</v>
      </c>
      <c r="W1458" t="s">
        <v>33</v>
      </c>
      <c r="X1458" s="17" t="s">
        <v>34</v>
      </c>
      <c r="Z1458" t="s">
        <v>3183</v>
      </c>
      <c r="AA1458">
        <v>401</v>
      </c>
      <c r="AB1458">
        <v>45</v>
      </c>
    </row>
    <row r="1459" spans="1:28" x14ac:dyDescent="0.25">
      <c r="A1459" t="s">
        <v>3194</v>
      </c>
      <c r="B1459" t="s">
        <v>3195</v>
      </c>
      <c r="C1459" s="17">
        <v>43626</v>
      </c>
      <c r="D1459" s="7">
        <v>235000</v>
      </c>
      <c r="E1459" t="s">
        <v>29</v>
      </c>
      <c r="F1459" t="s">
        <v>30</v>
      </c>
      <c r="G1459" s="7">
        <v>235000</v>
      </c>
      <c r="H1459" s="7">
        <v>110750</v>
      </c>
      <c r="I1459" s="12">
        <f>H1459/G1459*100</f>
        <v>47.127659574468083</v>
      </c>
      <c r="J1459" s="12">
        <f t="shared" si="22"/>
        <v>2.6521364430161327</v>
      </c>
      <c r="K1459" s="7">
        <v>258244</v>
      </c>
      <c r="L1459" s="7">
        <v>74228</v>
      </c>
      <c r="M1459" s="7">
        <f>G1459-L1459</f>
        <v>160772</v>
      </c>
      <c r="N1459" s="7">
        <v>133344.921875</v>
      </c>
      <c r="O1459" s="22">
        <f>M1459/N1459</f>
        <v>1.2056852090003896</v>
      </c>
      <c r="P1459" s="27">
        <v>2139</v>
      </c>
      <c r="Q1459" s="32">
        <f>M1459/P1459</f>
        <v>75.162225338943429</v>
      </c>
      <c r="R1459" s="37" t="s">
        <v>3179</v>
      </c>
      <c r="S1459" s="42">
        <f>ABS(O2406-O1459)*100</f>
        <v>12.870192788895185</v>
      </c>
      <c r="T1459" t="s">
        <v>43</v>
      </c>
      <c r="V1459" s="7">
        <v>61440</v>
      </c>
      <c r="W1459" t="s">
        <v>33</v>
      </c>
      <c r="X1459" s="17" t="s">
        <v>34</v>
      </c>
      <c r="Y1459" t="s">
        <v>3196</v>
      </c>
      <c r="Z1459" t="s">
        <v>3183</v>
      </c>
      <c r="AA1459">
        <v>401</v>
      </c>
      <c r="AB1459">
        <v>45</v>
      </c>
    </row>
    <row r="1460" spans="1:28" x14ac:dyDescent="0.25">
      <c r="A1460" t="s">
        <v>3196</v>
      </c>
      <c r="B1460" t="s">
        <v>3197</v>
      </c>
      <c r="C1460" s="17">
        <v>43626</v>
      </c>
      <c r="D1460" s="7">
        <v>235000</v>
      </c>
      <c r="E1460" t="s">
        <v>29</v>
      </c>
      <c r="F1460" t="s">
        <v>30</v>
      </c>
      <c r="G1460" s="7">
        <v>235000</v>
      </c>
      <c r="H1460" s="7">
        <v>110750</v>
      </c>
      <c r="I1460" s="12">
        <f>H1460/G1460*100</f>
        <v>47.127659574468083</v>
      </c>
      <c r="J1460" s="12">
        <f t="shared" si="22"/>
        <v>2.6521364430161327</v>
      </c>
      <c r="K1460" s="7">
        <v>480593</v>
      </c>
      <c r="L1460" s="7">
        <v>75253</v>
      </c>
      <c r="M1460" s="7">
        <f>G1460-L1460</f>
        <v>159747</v>
      </c>
      <c r="N1460" s="7">
        <v>294800.71875</v>
      </c>
      <c r="O1460" s="22">
        <f>M1460/N1460</f>
        <v>0.54188131113571103</v>
      </c>
      <c r="P1460" s="27">
        <v>2945</v>
      </c>
      <c r="Q1460" s="32">
        <f>M1460/P1460</f>
        <v>54.243463497453313</v>
      </c>
      <c r="R1460" s="37" t="s">
        <v>3179</v>
      </c>
      <c r="S1460" s="42">
        <f>ABS(O2406-O1460)*100</f>
        <v>79.25058257536304</v>
      </c>
      <c r="T1460" t="s">
        <v>32</v>
      </c>
      <c r="V1460" s="7">
        <v>61440</v>
      </c>
      <c r="W1460" t="s">
        <v>33</v>
      </c>
      <c r="X1460" s="17" t="s">
        <v>34</v>
      </c>
      <c r="Y1460" t="s">
        <v>3194</v>
      </c>
      <c r="Z1460" t="s">
        <v>3183</v>
      </c>
      <c r="AA1460">
        <v>401</v>
      </c>
      <c r="AB1460">
        <v>78</v>
      </c>
    </row>
    <row r="1461" spans="1:28" x14ac:dyDescent="0.25">
      <c r="A1461" t="s">
        <v>3198</v>
      </c>
      <c r="B1461" t="s">
        <v>3199</v>
      </c>
      <c r="C1461" s="17">
        <v>43775</v>
      </c>
      <c r="D1461" s="7">
        <v>227500</v>
      </c>
      <c r="E1461" t="s">
        <v>29</v>
      </c>
      <c r="F1461" t="s">
        <v>30</v>
      </c>
      <c r="G1461" s="7">
        <v>227500</v>
      </c>
      <c r="H1461" s="7">
        <v>128950</v>
      </c>
      <c r="I1461" s="12">
        <f>H1461/G1461*100</f>
        <v>56.681318681318679</v>
      </c>
      <c r="J1461" s="12">
        <f t="shared" si="22"/>
        <v>6.9015226638344629</v>
      </c>
      <c r="K1461" s="7">
        <v>257906</v>
      </c>
      <c r="L1461" s="7">
        <v>62782</v>
      </c>
      <c r="M1461" s="7">
        <f>G1461-L1461</f>
        <v>164718</v>
      </c>
      <c r="N1461" s="7">
        <v>141394.203125</v>
      </c>
      <c r="O1461" s="22">
        <f>M1461/N1461</f>
        <v>1.164955821098129</v>
      </c>
      <c r="P1461" s="27">
        <v>2050</v>
      </c>
      <c r="Q1461" s="32">
        <f>M1461/P1461</f>
        <v>80.350243902439018</v>
      </c>
      <c r="R1461" s="37" t="s">
        <v>3179</v>
      </c>
      <c r="S1461" s="42">
        <f>ABS(O2406-O1461)*100</f>
        <v>16.943131579121239</v>
      </c>
      <c r="T1461" t="s">
        <v>701</v>
      </c>
      <c r="V1461" s="7">
        <v>55590</v>
      </c>
      <c r="W1461" t="s">
        <v>33</v>
      </c>
      <c r="X1461" s="17" t="s">
        <v>34</v>
      </c>
      <c r="Z1461" t="s">
        <v>3183</v>
      </c>
      <c r="AA1461">
        <v>401</v>
      </c>
      <c r="AB1461">
        <v>58</v>
      </c>
    </row>
    <row r="1462" spans="1:28" x14ac:dyDescent="0.25">
      <c r="A1462" t="s">
        <v>3200</v>
      </c>
      <c r="B1462" t="s">
        <v>3201</v>
      </c>
      <c r="C1462" s="17">
        <v>44210</v>
      </c>
      <c r="D1462" s="7">
        <v>350000</v>
      </c>
      <c r="E1462" t="s">
        <v>29</v>
      </c>
      <c r="F1462" t="s">
        <v>30</v>
      </c>
      <c r="G1462" s="7">
        <v>350000</v>
      </c>
      <c r="H1462" s="7">
        <v>234340</v>
      </c>
      <c r="I1462" s="12">
        <f>H1462/G1462*100</f>
        <v>66.954285714285717</v>
      </c>
      <c r="J1462" s="12">
        <f t="shared" si="22"/>
        <v>17.174489696801501</v>
      </c>
      <c r="K1462" s="7">
        <v>468683</v>
      </c>
      <c r="L1462" s="7">
        <v>73390</v>
      </c>
      <c r="M1462" s="7">
        <f>G1462-L1462</f>
        <v>276610</v>
      </c>
      <c r="N1462" s="7">
        <v>286444.1875</v>
      </c>
      <c r="O1462" s="22">
        <f>M1462/N1462</f>
        <v>0.96566805008043666</v>
      </c>
      <c r="P1462" s="27">
        <v>2170</v>
      </c>
      <c r="Q1462" s="32">
        <f>M1462/P1462</f>
        <v>127.47004608294931</v>
      </c>
      <c r="R1462" s="37" t="s">
        <v>3179</v>
      </c>
      <c r="S1462" s="42">
        <f>ABS(O2406-O1462)*100</f>
        <v>36.871908680890478</v>
      </c>
      <c r="T1462" t="s">
        <v>32</v>
      </c>
      <c r="V1462" s="7">
        <v>55590</v>
      </c>
      <c r="W1462" t="s">
        <v>33</v>
      </c>
      <c r="X1462" s="17" t="s">
        <v>34</v>
      </c>
      <c r="Z1462" t="s">
        <v>3183</v>
      </c>
      <c r="AA1462">
        <v>401</v>
      </c>
      <c r="AB1462">
        <v>70</v>
      </c>
    </row>
    <row r="1463" spans="1:28" x14ac:dyDescent="0.25">
      <c r="A1463" t="s">
        <v>3202</v>
      </c>
      <c r="B1463" t="s">
        <v>3203</v>
      </c>
      <c r="C1463" s="17">
        <v>44105</v>
      </c>
      <c r="D1463" s="7">
        <v>383000</v>
      </c>
      <c r="E1463" t="s">
        <v>29</v>
      </c>
      <c r="F1463" t="s">
        <v>30</v>
      </c>
      <c r="G1463" s="7">
        <v>383000</v>
      </c>
      <c r="H1463" s="7">
        <v>189620</v>
      </c>
      <c r="I1463" s="12">
        <f>H1463/G1463*100</f>
        <v>49.509138381201048</v>
      </c>
      <c r="J1463" s="12">
        <f t="shared" si="22"/>
        <v>0.2706576362831683</v>
      </c>
      <c r="K1463" s="7">
        <v>379230</v>
      </c>
      <c r="L1463" s="7">
        <v>74559</v>
      </c>
      <c r="M1463" s="7">
        <f>G1463-L1463</f>
        <v>308441</v>
      </c>
      <c r="N1463" s="7">
        <v>220776.09375</v>
      </c>
      <c r="O1463" s="22">
        <f>M1463/N1463</f>
        <v>1.3970760817485475</v>
      </c>
      <c r="P1463" s="27">
        <v>2462</v>
      </c>
      <c r="Q1463" s="32">
        <f>M1463/P1463</f>
        <v>125.28066612510155</v>
      </c>
      <c r="R1463" s="37" t="s">
        <v>3179</v>
      </c>
      <c r="S1463" s="42">
        <f>ABS(O2406-O1463)*100</f>
        <v>6.2688944859206064</v>
      </c>
      <c r="T1463" t="s">
        <v>236</v>
      </c>
      <c r="V1463" s="7">
        <v>58500</v>
      </c>
      <c r="W1463" t="s">
        <v>33</v>
      </c>
      <c r="X1463" s="17" t="s">
        <v>34</v>
      </c>
      <c r="Z1463" t="s">
        <v>3183</v>
      </c>
      <c r="AA1463">
        <v>401</v>
      </c>
      <c r="AB1463">
        <v>60</v>
      </c>
    </row>
    <row r="1464" spans="1:28" x14ac:dyDescent="0.25">
      <c r="A1464" t="s">
        <v>3204</v>
      </c>
      <c r="B1464" t="s">
        <v>3205</v>
      </c>
      <c r="C1464" s="17">
        <v>43938</v>
      </c>
      <c r="D1464" s="7">
        <v>480000</v>
      </c>
      <c r="E1464" t="s">
        <v>29</v>
      </c>
      <c r="F1464" t="s">
        <v>30</v>
      </c>
      <c r="G1464" s="7">
        <v>480000</v>
      </c>
      <c r="H1464" s="7">
        <v>254870</v>
      </c>
      <c r="I1464" s="12">
        <f>H1464/G1464*100</f>
        <v>53.09791666666667</v>
      </c>
      <c r="J1464" s="12">
        <f t="shared" si="22"/>
        <v>3.318120649182454</v>
      </c>
      <c r="K1464" s="7">
        <v>509738</v>
      </c>
      <c r="L1464" s="7">
        <v>81783</v>
      </c>
      <c r="M1464" s="7">
        <f>G1464-L1464</f>
        <v>398217</v>
      </c>
      <c r="N1464" s="7">
        <v>310112.3125</v>
      </c>
      <c r="O1464" s="22">
        <f>M1464/N1464</f>
        <v>1.2841057383040861</v>
      </c>
      <c r="P1464" s="27">
        <v>3214</v>
      </c>
      <c r="Q1464" s="32">
        <f>M1464/P1464</f>
        <v>123.90074673304294</v>
      </c>
      <c r="R1464" s="37" t="s">
        <v>3179</v>
      </c>
      <c r="S1464" s="42">
        <f>ABS(O2406-O1464)*100</f>
        <v>5.0281398585255266</v>
      </c>
      <c r="T1464" t="s">
        <v>1094</v>
      </c>
      <c r="V1464" s="7">
        <v>55590</v>
      </c>
      <c r="W1464" t="s">
        <v>33</v>
      </c>
      <c r="X1464" s="17" t="s">
        <v>34</v>
      </c>
      <c r="Z1464" t="s">
        <v>3183</v>
      </c>
      <c r="AA1464">
        <v>401</v>
      </c>
      <c r="AB1464">
        <v>58</v>
      </c>
    </row>
    <row r="1465" spans="1:28" x14ac:dyDescent="0.25">
      <c r="A1465" t="s">
        <v>3206</v>
      </c>
      <c r="B1465" t="s">
        <v>3207</v>
      </c>
      <c r="C1465" s="17">
        <v>43938</v>
      </c>
      <c r="D1465" s="7">
        <v>317000</v>
      </c>
      <c r="E1465" t="s">
        <v>29</v>
      </c>
      <c r="F1465" t="s">
        <v>30</v>
      </c>
      <c r="G1465" s="7">
        <v>317000</v>
      </c>
      <c r="H1465" s="7">
        <v>131450</v>
      </c>
      <c r="I1465" s="12">
        <f>H1465/G1465*100</f>
        <v>41.466876971608833</v>
      </c>
      <c r="J1465" s="12">
        <f t="shared" si="22"/>
        <v>8.3129190458753826</v>
      </c>
      <c r="K1465" s="7">
        <v>262906</v>
      </c>
      <c r="L1465" s="7">
        <v>70051</v>
      </c>
      <c r="M1465" s="7">
        <f>G1465-L1465</f>
        <v>246949</v>
      </c>
      <c r="N1465" s="7">
        <v>139750</v>
      </c>
      <c r="O1465" s="22">
        <f>M1465/N1465</f>
        <v>1.767076923076923</v>
      </c>
      <c r="P1465" s="27">
        <v>2216</v>
      </c>
      <c r="Q1465" s="32">
        <f>M1465/P1465</f>
        <v>111.43907942238268</v>
      </c>
      <c r="R1465" s="37" t="s">
        <v>3179</v>
      </c>
      <c r="S1465" s="42">
        <f>ABS(O2406-O1465)*100</f>
        <v>43.268978618758155</v>
      </c>
      <c r="T1465" t="s">
        <v>43</v>
      </c>
      <c r="V1465" s="7">
        <v>52650</v>
      </c>
      <c r="W1465" t="s">
        <v>33</v>
      </c>
      <c r="X1465" s="17" t="s">
        <v>34</v>
      </c>
      <c r="Z1465" t="s">
        <v>3183</v>
      </c>
      <c r="AA1465">
        <v>401</v>
      </c>
      <c r="AB1465">
        <v>45</v>
      </c>
    </row>
    <row r="1466" spans="1:28" x14ac:dyDescent="0.25">
      <c r="A1466" t="s">
        <v>3208</v>
      </c>
      <c r="B1466" t="s">
        <v>3209</v>
      </c>
      <c r="C1466" s="17">
        <v>43706</v>
      </c>
      <c r="D1466" s="7">
        <v>319000</v>
      </c>
      <c r="E1466" t="s">
        <v>29</v>
      </c>
      <c r="F1466" t="s">
        <v>30</v>
      </c>
      <c r="G1466" s="7">
        <v>319000</v>
      </c>
      <c r="H1466" s="7">
        <v>218650</v>
      </c>
      <c r="I1466" s="12">
        <f>H1466/G1466*100</f>
        <v>68.54231974921629</v>
      </c>
      <c r="J1466" s="12">
        <f t="shared" si="22"/>
        <v>18.762523731732074</v>
      </c>
      <c r="K1466" s="7">
        <v>437306</v>
      </c>
      <c r="L1466" s="7">
        <v>65593</v>
      </c>
      <c r="M1466" s="7">
        <f>G1466-L1466</f>
        <v>253407</v>
      </c>
      <c r="N1466" s="7">
        <v>269357.25</v>
      </c>
      <c r="O1466" s="22">
        <f>M1466/N1466</f>
        <v>0.94078403310102099</v>
      </c>
      <c r="P1466" s="27">
        <v>2824</v>
      </c>
      <c r="Q1466" s="32">
        <f>M1466/P1466</f>
        <v>89.733356940509921</v>
      </c>
      <c r="R1466" s="37" t="s">
        <v>3179</v>
      </c>
      <c r="S1466" s="42">
        <f>ABS(O2406-O1466)*100</f>
        <v>39.36031037883204</v>
      </c>
      <c r="T1466" t="s">
        <v>492</v>
      </c>
      <c r="V1466" s="7">
        <v>52650</v>
      </c>
      <c r="W1466" t="s">
        <v>33</v>
      </c>
      <c r="X1466" s="17" t="s">
        <v>34</v>
      </c>
      <c r="Z1466" t="s">
        <v>3183</v>
      </c>
      <c r="AA1466">
        <v>401</v>
      </c>
      <c r="AB1466">
        <v>70</v>
      </c>
    </row>
    <row r="1467" spans="1:28" x14ac:dyDescent="0.25">
      <c r="A1467" t="s">
        <v>3210</v>
      </c>
      <c r="B1467" t="s">
        <v>3211</v>
      </c>
      <c r="C1467" s="17">
        <v>43889</v>
      </c>
      <c r="D1467" s="7">
        <v>342000</v>
      </c>
      <c r="E1467" t="s">
        <v>29</v>
      </c>
      <c r="F1467" t="s">
        <v>30</v>
      </c>
      <c r="G1467" s="7">
        <v>342000</v>
      </c>
      <c r="H1467" s="7">
        <v>205360</v>
      </c>
      <c r="I1467" s="12">
        <f>H1467/G1467*100</f>
        <v>60.046783625730995</v>
      </c>
      <c r="J1467" s="12">
        <f t="shared" si="22"/>
        <v>10.266987608246779</v>
      </c>
      <c r="K1467" s="7">
        <v>410728</v>
      </c>
      <c r="L1467" s="7">
        <v>68648</v>
      </c>
      <c r="M1467" s="7">
        <f>G1467-L1467</f>
        <v>273352</v>
      </c>
      <c r="N1467" s="7">
        <v>247884.0625</v>
      </c>
      <c r="O1467" s="22">
        <f>M1467/N1467</f>
        <v>1.1027413269055972</v>
      </c>
      <c r="P1467" s="27">
        <v>2801</v>
      </c>
      <c r="Q1467" s="32">
        <f>M1467/P1467</f>
        <v>97.590860406997507</v>
      </c>
      <c r="R1467" s="37" t="s">
        <v>3179</v>
      </c>
      <c r="S1467" s="42">
        <f>ABS(O2406-O1467)*100</f>
        <v>23.164580998374419</v>
      </c>
      <c r="T1467" t="s">
        <v>43</v>
      </c>
      <c r="V1467" s="7">
        <v>58500</v>
      </c>
      <c r="W1467" t="s">
        <v>33</v>
      </c>
      <c r="X1467" s="17" t="s">
        <v>34</v>
      </c>
      <c r="Z1467" t="s">
        <v>3183</v>
      </c>
      <c r="AA1467">
        <v>401</v>
      </c>
      <c r="AB1467">
        <v>58</v>
      </c>
    </row>
    <row r="1468" spans="1:28" x14ac:dyDescent="0.25">
      <c r="A1468" t="s">
        <v>3212</v>
      </c>
      <c r="B1468" t="s">
        <v>3213</v>
      </c>
      <c r="C1468" s="17">
        <v>44106</v>
      </c>
      <c r="D1468" s="7">
        <v>260000</v>
      </c>
      <c r="E1468" t="s">
        <v>29</v>
      </c>
      <c r="F1468" t="s">
        <v>30</v>
      </c>
      <c r="G1468" s="7">
        <v>260000</v>
      </c>
      <c r="H1468" s="7">
        <v>112340</v>
      </c>
      <c r="I1468" s="12">
        <f>H1468/G1468*100</f>
        <v>43.207692307692305</v>
      </c>
      <c r="J1468" s="12">
        <f t="shared" si="22"/>
        <v>6.5721037097919108</v>
      </c>
      <c r="K1468" s="7">
        <v>224674</v>
      </c>
      <c r="L1468" s="7">
        <v>61830</v>
      </c>
      <c r="M1468" s="7">
        <f>G1468-L1468</f>
        <v>198170</v>
      </c>
      <c r="N1468" s="7">
        <v>118002.8984375</v>
      </c>
      <c r="O1468" s="22">
        <f>M1468/N1468</f>
        <v>1.6793655293557077</v>
      </c>
      <c r="P1468" s="27">
        <v>1898</v>
      </c>
      <c r="Q1468" s="32">
        <f>M1468/P1468</f>
        <v>104.40990516332982</v>
      </c>
      <c r="R1468" s="37" t="s">
        <v>3179</v>
      </c>
      <c r="S1468" s="42">
        <f>ABS(O2406-O1468)*100</f>
        <v>34.49783924663663</v>
      </c>
      <c r="T1468" t="s">
        <v>43</v>
      </c>
      <c r="V1468" s="7">
        <v>52650</v>
      </c>
      <c r="W1468" t="s">
        <v>33</v>
      </c>
      <c r="X1468" s="17" t="s">
        <v>34</v>
      </c>
      <c r="Z1468" t="s">
        <v>3183</v>
      </c>
      <c r="AA1468">
        <v>401</v>
      </c>
      <c r="AB1468">
        <v>45</v>
      </c>
    </row>
    <row r="1469" spans="1:28" x14ac:dyDescent="0.25">
      <c r="A1469" t="s">
        <v>3214</v>
      </c>
      <c r="B1469" t="s">
        <v>3215</v>
      </c>
      <c r="C1469" s="17">
        <v>44048</v>
      </c>
      <c r="D1469" s="7">
        <v>285000</v>
      </c>
      <c r="E1469" t="s">
        <v>29</v>
      </c>
      <c r="F1469" t="s">
        <v>30</v>
      </c>
      <c r="G1469" s="7">
        <v>285000</v>
      </c>
      <c r="H1469" s="7">
        <v>117050</v>
      </c>
      <c r="I1469" s="12">
        <f>H1469/G1469*100</f>
        <v>41.070175438596493</v>
      </c>
      <c r="J1469" s="12">
        <f t="shared" si="22"/>
        <v>8.7096205788877228</v>
      </c>
      <c r="K1469" s="7">
        <v>234092</v>
      </c>
      <c r="L1469" s="7">
        <v>55617</v>
      </c>
      <c r="M1469" s="7">
        <f>G1469-L1469</f>
        <v>229383</v>
      </c>
      <c r="N1469" s="7">
        <v>129329.7109375</v>
      </c>
      <c r="O1469" s="22">
        <f>M1469/N1469</f>
        <v>1.7736295731059961</v>
      </c>
      <c r="P1469" s="27">
        <v>1621</v>
      </c>
      <c r="Q1469" s="32">
        <f>M1469/P1469</f>
        <v>141.50709438618136</v>
      </c>
      <c r="R1469" s="37" t="s">
        <v>3179</v>
      </c>
      <c r="S1469" s="42">
        <f>ABS(O2406-O1469)*100</f>
        <v>43.924243621665468</v>
      </c>
      <c r="T1469" t="s">
        <v>43</v>
      </c>
      <c r="V1469" s="7">
        <v>49740</v>
      </c>
      <c r="W1469" t="s">
        <v>33</v>
      </c>
      <c r="X1469" s="17" t="s">
        <v>34</v>
      </c>
      <c r="Z1469" t="s">
        <v>3183</v>
      </c>
      <c r="AA1469">
        <v>401</v>
      </c>
      <c r="AB1469">
        <v>50</v>
      </c>
    </row>
    <row r="1470" spans="1:28" x14ac:dyDescent="0.25">
      <c r="A1470" t="s">
        <v>3216</v>
      </c>
      <c r="B1470" t="s">
        <v>3217</v>
      </c>
      <c r="C1470" s="17">
        <v>44253</v>
      </c>
      <c r="D1470" s="7">
        <v>95000</v>
      </c>
      <c r="E1470" t="s">
        <v>29</v>
      </c>
      <c r="F1470" t="s">
        <v>30</v>
      </c>
      <c r="G1470" s="7">
        <v>95000</v>
      </c>
      <c r="H1470" s="7">
        <v>48720</v>
      </c>
      <c r="I1470" s="12">
        <f>H1470/G1470*100</f>
        <v>51.284210526315789</v>
      </c>
      <c r="J1470" s="12">
        <f t="shared" si="22"/>
        <v>1.504414508831573</v>
      </c>
      <c r="K1470" s="7">
        <v>97445</v>
      </c>
      <c r="L1470" s="7">
        <v>33730</v>
      </c>
      <c r="M1470" s="7">
        <f>G1470-L1470</f>
        <v>61270</v>
      </c>
      <c r="N1470" s="7">
        <v>78660.4921875</v>
      </c>
      <c r="O1470" s="22">
        <f>M1470/N1470</f>
        <v>0.7789170687357645</v>
      </c>
      <c r="P1470" s="27">
        <v>810</v>
      </c>
      <c r="Q1470" s="32">
        <f>M1470/P1470</f>
        <v>75.641975308641975</v>
      </c>
      <c r="R1470" s="37" t="s">
        <v>3218</v>
      </c>
      <c r="S1470" s="42">
        <f>ABS(O2406-O1470)*100</f>
        <v>55.54700681535769</v>
      </c>
      <c r="T1470" t="s">
        <v>43</v>
      </c>
      <c r="V1470" s="7">
        <v>32500</v>
      </c>
      <c r="W1470" t="s">
        <v>33</v>
      </c>
      <c r="X1470" s="17" t="s">
        <v>34</v>
      </c>
      <c r="Z1470" t="s">
        <v>274</v>
      </c>
      <c r="AA1470">
        <v>407</v>
      </c>
      <c r="AB1470">
        <v>69</v>
      </c>
    </row>
    <row r="1471" spans="1:28" x14ac:dyDescent="0.25">
      <c r="A1471" t="s">
        <v>3219</v>
      </c>
      <c r="B1471" t="s">
        <v>3220</v>
      </c>
      <c r="C1471" s="17">
        <v>43686</v>
      </c>
      <c r="D1471" s="7">
        <v>99500</v>
      </c>
      <c r="E1471" t="s">
        <v>29</v>
      </c>
      <c r="F1471" t="s">
        <v>30</v>
      </c>
      <c r="G1471" s="7">
        <v>99500</v>
      </c>
      <c r="H1471" s="7">
        <v>56600</v>
      </c>
      <c r="I1471" s="12">
        <f>H1471/G1471*100</f>
        <v>56.884422110552769</v>
      </c>
      <c r="J1471" s="12">
        <f t="shared" si="22"/>
        <v>7.1046260930685534</v>
      </c>
      <c r="K1471" s="7">
        <v>113193</v>
      </c>
      <c r="L1471" s="7">
        <v>33730</v>
      </c>
      <c r="M1471" s="7">
        <f>G1471-L1471</f>
        <v>65770</v>
      </c>
      <c r="N1471" s="7">
        <v>98102.46875</v>
      </c>
      <c r="O1471" s="22">
        <f>M1471/N1471</f>
        <v>0.67042145664657393</v>
      </c>
      <c r="P1471" s="27">
        <v>1020</v>
      </c>
      <c r="Q1471" s="32">
        <f>M1471/P1471</f>
        <v>64.480392156862749</v>
      </c>
      <c r="R1471" s="37" t="s">
        <v>3218</v>
      </c>
      <c r="S1471" s="42">
        <f>ABS(O2406-O1471)*100</f>
        <v>66.396568024276746</v>
      </c>
      <c r="T1471" t="s">
        <v>43</v>
      </c>
      <c r="V1471" s="7">
        <v>32500</v>
      </c>
      <c r="W1471" t="s">
        <v>33</v>
      </c>
      <c r="X1471" s="17" t="s">
        <v>34</v>
      </c>
      <c r="Z1471" t="s">
        <v>274</v>
      </c>
      <c r="AA1471">
        <v>407</v>
      </c>
      <c r="AB1471">
        <v>69</v>
      </c>
    </row>
    <row r="1472" spans="1:28" x14ac:dyDescent="0.25">
      <c r="A1472" t="s">
        <v>3221</v>
      </c>
      <c r="B1472" t="s">
        <v>3222</v>
      </c>
      <c r="C1472" s="17">
        <v>44286</v>
      </c>
      <c r="D1472" s="7">
        <v>135100</v>
      </c>
      <c r="E1472" t="s">
        <v>29</v>
      </c>
      <c r="F1472" t="s">
        <v>30</v>
      </c>
      <c r="G1472" s="7">
        <v>135100</v>
      </c>
      <c r="H1472" s="7">
        <v>56600</v>
      </c>
      <c r="I1472" s="12">
        <f>H1472/G1472*100</f>
        <v>41.894892672094748</v>
      </c>
      <c r="J1472" s="12">
        <f t="shared" si="22"/>
        <v>7.8849033453894677</v>
      </c>
      <c r="K1472" s="7">
        <v>113193</v>
      </c>
      <c r="L1472" s="7">
        <v>33730</v>
      </c>
      <c r="M1472" s="7">
        <f>G1472-L1472</f>
        <v>101370</v>
      </c>
      <c r="N1472" s="7">
        <v>98102.46875</v>
      </c>
      <c r="O1472" s="22">
        <f>M1472/N1472</f>
        <v>1.0333073294855284</v>
      </c>
      <c r="P1472" s="27">
        <v>1020</v>
      </c>
      <c r="Q1472" s="32">
        <f>M1472/P1472</f>
        <v>99.382352941176464</v>
      </c>
      <c r="R1472" s="37" t="s">
        <v>3218</v>
      </c>
      <c r="S1472" s="42">
        <f>ABS(O2406-O1472)*100</f>
        <v>30.107980740381301</v>
      </c>
      <c r="T1472" t="s">
        <v>43</v>
      </c>
      <c r="V1472" s="7">
        <v>32500</v>
      </c>
      <c r="W1472" t="s">
        <v>33</v>
      </c>
      <c r="X1472" s="17" t="s">
        <v>34</v>
      </c>
      <c r="Z1472" t="s">
        <v>274</v>
      </c>
      <c r="AA1472">
        <v>407</v>
      </c>
      <c r="AB1472">
        <v>69</v>
      </c>
    </row>
    <row r="1473" spans="1:28" x14ac:dyDescent="0.25">
      <c r="A1473" t="s">
        <v>3223</v>
      </c>
      <c r="B1473" t="s">
        <v>3224</v>
      </c>
      <c r="C1473" s="17">
        <v>44257</v>
      </c>
      <c r="D1473" s="7">
        <v>130500</v>
      </c>
      <c r="E1473" t="s">
        <v>29</v>
      </c>
      <c r="F1473" t="s">
        <v>30</v>
      </c>
      <c r="G1473" s="7">
        <v>130500</v>
      </c>
      <c r="H1473" s="7">
        <v>56600</v>
      </c>
      <c r="I1473" s="12">
        <f>H1473/G1473*100</f>
        <v>43.371647509578544</v>
      </c>
      <c r="J1473" s="12">
        <f t="shared" si="22"/>
        <v>6.4081485079056719</v>
      </c>
      <c r="K1473" s="7">
        <v>113193</v>
      </c>
      <c r="L1473" s="7">
        <v>33730</v>
      </c>
      <c r="M1473" s="7">
        <f>G1473-L1473</f>
        <v>96770</v>
      </c>
      <c r="N1473" s="7">
        <v>98102.46875</v>
      </c>
      <c r="O1473" s="22">
        <f>M1473/N1473</f>
        <v>0.98641758187150619</v>
      </c>
      <c r="P1473" s="27">
        <v>1020</v>
      </c>
      <c r="Q1473" s="32">
        <f>M1473/P1473</f>
        <v>94.872549019607845</v>
      </c>
      <c r="R1473" s="37" t="s">
        <v>3218</v>
      </c>
      <c r="S1473" s="42">
        <f>ABS(O2406-O1473)*100</f>
        <v>34.796955501783522</v>
      </c>
      <c r="T1473" t="s">
        <v>43</v>
      </c>
      <c r="V1473" s="7">
        <v>32500</v>
      </c>
      <c r="W1473" t="s">
        <v>33</v>
      </c>
      <c r="X1473" s="17" t="s">
        <v>34</v>
      </c>
      <c r="Z1473" t="s">
        <v>274</v>
      </c>
      <c r="AA1473">
        <v>407</v>
      </c>
      <c r="AB1473">
        <v>69</v>
      </c>
    </row>
    <row r="1474" spans="1:28" x14ac:dyDescent="0.25">
      <c r="A1474" t="s">
        <v>3225</v>
      </c>
      <c r="B1474" t="s">
        <v>3226</v>
      </c>
      <c r="C1474" s="17">
        <v>43795</v>
      </c>
      <c r="D1474" s="7">
        <v>94000</v>
      </c>
      <c r="E1474" t="s">
        <v>29</v>
      </c>
      <c r="F1474" t="s">
        <v>30</v>
      </c>
      <c r="G1474" s="7">
        <v>94000</v>
      </c>
      <c r="H1474" s="7">
        <v>56600</v>
      </c>
      <c r="I1474" s="12">
        <f>H1474/G1474*100</f>
        <v>60.212765957446813</v>
      </c>
      <c r="J1474" s="12">
        <f t="shared" si="22"/>
        <v>10.432969939962597</v>
      </c>
      <c r="K1474" s="7">
        <v>113193</v>
      </c>
      <c r="L1474" s="7">
        <v>33730</v>
      </c>
      <c r="M1474" s="7">
        <f>G1474-L1474</f>
        <v>60270</v>
      </c>
      <c r="N1474" s="7">
        <v>98102.46875</v>
      </c>
      <c r="O1474" s="22">
        <f>M1474/N1474</f>
        <v>0.61435762797763438</v>
      </c>
      <c r="P1474" s="27">
        <v>1020</v>
      </c>
      <c r="Q1474" s="32">
        <f>M1474/P1474</f>
        <v>59.088235294117645</v>
      </c>
      <c r="R1474" s="37" t="s">
        <v>3218</v>
      </c>
      <c r="S1474" s="42">
        <f>ABS(O2406-O1474)*100</f>
        <v>72.002950891170698</v>
      </c>
      <c r="T1474" t="s">
        <v>43</v>
      </c>
      <c r="V1474" s="7">
        <v>32500</v>
      </c>
      <c r="W1474" t="s">
        <v>33</v>
      </c>
      <c r="X1474" s="17" t="s">
        <v>34</v>
      </c>
      <c r="Z1474" t="s">
        <v>274</v>
      </c>
      <c r="AA1474">
        <v>407</v>
      </c>
      <c r="AB1474">
        <v>69</v>
      </c>
    </row>
    <row r="1475" spans="1:28" x14ac:dyDescent="0.25">
      <c r="A1475" t="s">
        <v>3227</v>
      </c>
      <c r="B1475" t="s">
        <v>3228</v>
      </c>
      <c r="C1475" s="17">
        <v>43777</v>
      </c>
      <c r="D1475" s="7">
        <v>202000</v>
      </c>
      <c r="E1475" t="s">
        <v>29</v>
      </c>
      <c r="F1475" t="s">
        <v>30</v>
      </c>
      <c r="G1475" s="7">
        <v>202000</v>
      </c>
      <c r="H1475" s="7">
        <v>99620</v>
      </c>
      <c r="I1475" s="12">
        <f>H1475/G1475*100</f>
        <v>49.316831683168317</v>
      </c>
      <c r="J1475" s="12">
        <f t="shared" ref="J1475:J1538" si="23">+ABS(I1475-$I$2411)</f>
        <v>0.4629643343158989</v>
      </c>
      <c r="K1475" s="7">
        <v>199243</v>
      </c>
      <c r="L1475" s="7">
        <v>52606</v>
      </c>
      <c r="M1475" s="7">
        <f>G1475-L1475</f>
        <v>149394</v>
      </c>
      <c r="N1475" s="7">
        <v>106258.6953125</v>
      </c>
      <c r="O1475" s="22">
        <f>M1475/N1475</f>
        <v>1.4059461163215099</v>
      </c>
      <c r="P1475" s="27">
        <v>1365</v>
      </c>
      <c r="Q1475" s="32">
        <f>M1475/P1475</f>
        <v>109.44615384615385</v>
      </c>
      <c r="R1475" s="37" t="s">
        <v>3179</v>
      </c>
      <c r="S1475" s="42">
        <f>ABS(O2406-O1475)*100</f>
        <v>7.155897943216849</v>
      </c>
      <c r="T1475" t="s">
        <v>43</v>
      </c>
      <c r="V1475" s="7">
        <v>49740</v>
      </c>
      <c r="W1475" t="s">
        <v>33</v>
      </c>
      <c r="X1475" s="17" t="s">
        <v>34</v>
      </c>
      <c r="Z1475" t="s">
        <v>3183</v>
      </c>
      <c r="AA1475">
        <v>401</v>
      </c>
      <c r="AB1475">
        <v>45</v>
      </c>
    </row>
    <row r="1476" spans="1:28" x14ac:dyDescent="0.25">
      <c r="A1476" t="s">
        <v>3229</v>
      </c>
      <c r="B1476" t="s">
        <v>3230</v>
      </c>
      <c r="C1476" s="17">
        <v>44182</v>
      </c>
      <c r="D1476" s="7">
        <v>245000</v>
      </c>
      <c r="E1476" t="s">
        <v>29</v>
      </c>
      <c r="F1476" t="s">
        <v>30</v>
      </c>
      <c r="G1476" s="7">
        <v>245000</v>
      </c>
      <c r="H1476" s="7">
        <v>111870</v>
      </c>
      <c r="I1476" s="12">
        <f>H1476/G1476*100</f>
        <v>45.66122448979592</v>
      </c>
      <c r="J1476" s="12">
        <f t="shared" si="23"/>
        <v>4.1185715276882959</v>
      </c>
      <c r="K1476" s="7">
        <v>223744</v>
      </c>
      <c r="L1476" s="7">
        <v>59690</v>
      </c>
      <c r="M1476" s="7">
        <f>G1476-L1476</f>
        <v>185310</v>
      </c>
      <c r="N1476" s="7">
        <v>118879.7109375</v>
      </c>
      <c r="O1476" s="22">
        <f>M1476/N1476</f>
        <v>1.5588025789987423</v>
      </c>
      <c r="P1476" s="27">
        <v>1689</v>
      </c>
      <c r="Q1476" s="32">
        <f>M1476/P1476</f>
        <v>109.7158081705151</v>
      </c>
      <c r="R1476" s="37" t="s">
        <v>3179</v>
      </c>
      <c r="S1476" s="42">
        <f>ABS(O2406-O1476)*100</f>
        <v>22.441544210940091</v>
      </c>
      <c r="T1476" t="s">
        <v>43</v>
      </c>
      <c r="V1476" s="7">
        <v>52650</v>
      </c>
      <c r="W1476" t="s">
        <v>33</v>
      </c>
      <c r="X1476" s="17" t="s">
        <v>34</v>
      </c>
      <c r="Z1476" t="s">
        <v>3183</v>
      </c>
      <c r="AA1476">
        <v>401</v>
      </c>
      <c r="AB1476">
        <v>45</v>
      </c>
    </row>
    <row r="1477" spans="1:28" x14ac:dyDescent="0.25">
      <c r="A1477" t="s">
        <v>3231</v>
      </c>
      <c r="B1477" t="s">
        <v>3232</v>
      </c>
      <c r="C1477" s="17">
        <v>43836</v>
      </c>
      <c r="D1477" s="7">
        <v>320000</v>
      </c>
      <c r="E1477" t="s">
        <v>29</v>
      </c>
      <c r="F1477" t="s">
        <v>30</v>
      </c>
      <c r="G1477" s="7">
        <v>320000</v>
      </c>
      <c r="H1477" s="7">
        <v>170250</v>
      </c>
      <c r="I1477" s="12">
        <f>H1477/G1477*100</f>
        <v>53.203124999999993</v>
      </c>
      <c r="J1477" s="12">
        <f t="shared" si="23"/>
        <v>3.4233289825157769</v>
      </c>
      <c r="K1477" s="7">
        <v>340501</v>
      </c>
      <c r="L1477" s="7">
        <v>56037</v>
      </c>
      <c r="M1477" s="7">
        <f>G1477-L1477</f>
        <v>263963</v>
      </c>
      <c r="N1477" s="7">
        <v>206133.328125</v>
      </c>
      <c r="O1477" s="22">
        <f>M1477/N1477</f>
        <v>1.2805449870771595</v>
      </c>
      <c r="P1477" s="27">
        <v>2137</v>
      </c>
      <c r="Q1477" s="32">
        <f>M1477/P1477</f>
        <v>123.52035563874591</v>
      </c>
      <c r="R1477" s="37" t="s">
        <v>3179</v>
      </c>
      <c r="S1477" s="42">
        <f>ABS(O2406-O1477)*100</f>
        <v>5.3842149812181939</v>
      </c>
      <c r="T1477" t="s">
        <v>43</v>
      </c>
      <c r="V1477" s="7">
        <v>49740</v>
      </c>
      <c r="W1477" t="s">
        <v>33</v>
      </c>
      <c r="X1477" s="17" t="s">
        <v>34</v>
      </c>
      <c r="Z1477" t="s">
        <v>3183</v>
      </c>
      <c r="AA1477">
        <v>401</v>
      </c>
      <c r="AB1477">
        <v>60</v>
      </c>
    </row>
    <row r="1478" spans="1:28" x14ac:dyDescent="0.25">
      <c r="A1478" t="s">
        <v>3231</v>
      </c>
      <c r="B1478" t="s">
        <v>3232</v>
      </c>
      <c r="C1478" s="17">
        <v>43700</v>
      </c>
      <c r="D1478" s="7">
        <v>256000</v>
      </c>
      <c r="E1478" t="s">
        <v>29</v>
      </c>
      <c r="F1478" t="s">
        <v>30</v>
      </c>
      <c r="G1478" s="7">
        <v>256000</v>
      </c>
      <c r="H1478" s="7">
        <v>170250</v>
      </c>
      <c r="I1478" s="12">
        <f>H1478/G1478*100</f>
        <v>66.50390625</v>
      </c>
      <c r="J1478" s="12">
        <f t="shared" si="23"/>
        <v>16.724110232515784</v>
      </c>
      <c r="K1478" s="7">
        <v>340501</v>
      </c>
      <c r="L1478" s="7">
        <v>56037</v>
      </c>
      <c r="M1478" s="7">
        <f>G1478-L1478</f>
        <v>199963</v>
      </c>
      <c r="N1478" s="7">
        <v>206133.328125</v>
      </c>
      <c r="O1478" s="22">
        <f>M1478/N1478</f>
        <v>0.97006632463985498</v>
      </c>
      <c r="P1478" s="27">
        <v>2137</v>
      </c>
      <c r="Q1478" s="32">
        <f>M1478/P1478</f>
        <v>93.571829667758536</v>
      </c>
      <c r="R1478" s="37" t="s">
        <v>3179</v>
      </c>
      <c r="S1478" s="42">
        <f>ABS(O2406-O1478)*100</f>
        <v>36.432081224948639</v>
      </c>
      <c r="T1478" t="s">
        <v>43</v>
      </c>
      <c r="V1478" s="7">
        <v>49740</v>
      </c>
      <c r="W1478" t="s">
        <v>33</v>
      </c>
      <c r="X1478" s="17" t="s">
        <v>34</v>
      </c>
      <c r="Z1478" t="s">
        <v>3183</v>
      </c>
      <c r="AA1478">
        <v>401</v>
      </c>
      <c r="AB1478">
        <v>60</v>
      </c>
    </row>
    <row r="1479" spans="1:28" x14ac:dyDescent="0.25">
      <c r="A1479" t="s">
        <v>3233</v>
      </c>
      <c r="B1479" t="s">
        <v>3234</v>
      </c>
      <c r="C1479" s="17">
        <v>43711</v>
      </c>
      <c r="D1479" s="7">
        <v>165000</v>
      </c>
      <c r="E1479" t="s">
        <v>29</v>
      </c>
      <c r="F1479" t="s">
        <v>30</v>
      </c>
      <c r="G1479" s="7">
        <v>165000</v>
      </c>
      <c r="H1479" s="7">
        <v>67370</v>
      </c>
      <c r="I1479" s="12">
        <f>H1479/G1479*100</f>
        <v>40.830303030303028</v>
      </c>
      <c r="J1479" s="12">
        <f t="shared" si="23"/>
        <v>8.9494929871811877</v>
      </c>
      <c r="K1479" s="7">
        <v>134732</v>
      </c>
      <c r="L1479" s="7">
        <v>34232</v>
      </c>
      <c r="M1479" s="7">
        <f>G1479-L1479</f>
        <v>130768</v>
      </c>
      <c r="N1479" s="7">
        <v>126256.28125</v>
      </c>
      <c r="O1479" s="22">
        <f>M1479/N1479</f>
        <v>1.0357346082534014</v>
      </c>
      <c r="P1479" s="27">
        <v>1062</v>
      </c>
      <c r="Q1479" s="32">
        <f>M1479/P1479</f>
        <v>123.13370998116761</v>
      </c>
      <c r="R1479" s="37" t="s">
        <v>3235</v>
      </c>
      <c r="S1479" s="42">
        <f>ABS(O2406-O1479)*100</f>
        <v>29.865252863594005</v>
      </c>
      <c r="T1479" t="s">
        <v>43</v>
      </c>
      <c r="V1479" s="7">
        <v>32500</v>
      </c>
      <c r="W1479" t="s">
        <v>33</v>
      </c>
      <c r="X1479" s="17" t="s">
        <v>34</v>
      </c>
      <c r="Z1479" t="s">
        <v>274</v>
      </c>
      <c r="AA1479">
        <v>407</v>
      </c>
      <c r="AB1479">
        <v>70</v>
      </c>
    </row>
    <row r="1480" spans="1:28" x14ac:dyDescent="0.25">
      <c r="A1480" t="s">
        <v>3236</v>
      </c>
      <c r="B1480" t="s">
        <v>3237</v>
      </c>
      <c r="C1480" s="17">
        <v>43735</v>
      </c>
      <c r="D1480" s="7">
        <v>132500</v>
      </c>
      <c r="E1480" t="s">
        <v>29</v>
      </c>
      <c r="F1480" t="s">
        <v>30</v>
      </c>
      <c r="G1480" s="7">
        <v>132500</v>
      </c>
      <c r="H1480" s="7">
        <v>67220</v>
      </c>
      <c r="I1480" s="12">
        <f>H1480/G1480*100</f>
        <v>50.73207547169811</v>
      </c>
      <c r="J1480" s="12">
        <f t="shared" si="23"/>
        <v>0.95227945421389393</v>
      </c>
      <c r="K1480" s="7">
        <v>134434</v>
      </c>
      <c r="L1480" s="7">
        <v>34733</v>
      </c>
      <c r="M1480" s="7">
        <f>G1480-L1480</f>
        <v>97767</v>
      </c>
      <c r="N1480" s="7">
        <v>125252.515625</v>
      </c>
      <c r="O1480" s="22">
        <f>M1480/N1480</f>
        <v>0.78055917290084365</v>
      </c>
      <c r="P1480" s="27">
        <v>1008</v>
      </c>
      <c r="Q1480" s="32">
        <f>M1480/P1480</f>
        <v>96.991071428571431</v>
      </c>
      <c r="R1480" s="37" t="s">
        <v>3235</v>
      </c>
      <c r="S1480" s="42">
        <f>ABS(O2406-O1480)*100</f>
        <v>55.382796398849777</v>
      </c>
      <c r="T1480" t="s">
        <v>43</v>
      </c>
      <c r="V1480" s="7">
        <v>32500</v>
      </c>
      <c r="W1480" t="s">
        <v>33</v>
      </c>
      <c r="X1480" s="17" t="s">
        <v>34</v>
      </c>
      <c r="Z1480" t="s">
        <v>274</v>
      </c>
      <c r="AA1480">
        <v>407</v>
      </c>
      <c r="AB1480">
        <v>70</v>
      </c>
    </row>
    <row r="1481" spans="1:28" x14ac:dyDescent="0.25">
      <c r="A1481" t="s">
        <v>3238</v>
      </c>
      <c r="B1481" t="s">
        <v>3239</v>
      </c>
      <c r="C1481" s="17">
        <v>43671</v>
      </c>
      <c r="D1481" s="7">
        <v>105000</v>
      </c>
      <c r="E1481" t="s">
        <v>29</v>
      </c>
      <c r="F1481" t="s">
        <v>30</v>
      </c>
      <c r="G1481" s="7">
        <v>105000</v>
      </c>
      <c r="H1481" s="7">
        <v>66340</v>
      </c>
      <c r="I1481" s="12">
        <f>H1481/G1481*100</f>
        <v>63.180952380952384</v>
      </c>
      <c r="J1481" s="12">
        <f t="shared" si="23"/>
        <v>13.401156363468168</v>
      </c>
      <c r="K1481" s="7">
        <v>132685</v>
      </c>
      <c r="L1481" s="7">
        <v>34566</v>
      </c>
      <c r="M1481" s="7">
        <f>G1481-L1481</f>
        <v>70434</v>
      </c>
      <c r="N1481" s="7">
        <v>123265.078125</v>
      </c>
      <c r="O1481" s="22">
        <f>M1481/N1481</f>
        <v>0.57140271252312569</v>
      </c>
      <c r="P1481" s="27">
        <v>1008</v>
      </c>
      <c r="Q1481" s="32">
        <f>M1481/P1481</f>
        <v>69.875</v>
      </c>
      <c r="R1481" s="37" t="s">
        <v>3235</v>
      </c>
      <c r="S1481" s="42">
        <f>ABS(O2406-O1481)*100</f>
        <v>76.298442436621571</v>
      </c>
      <c r="T1481" t="s">
        <v>43</v>
      </c>
      <c r="V1481" s="7">
        <v>32500</v>
      </c>
      <c r="W1481" t="s">
        <v>33</v>
      </c>
      <c r="X1481" s="17" t="s">
        <v>34</v>
      </c>
      <c r="Z1481" t="s">
        <v>274</v>
      </c>
      <c r="AA1481">
        <v>407</v>
      </c>
      <c r="AB1481">
        <v>70</v>
      </c>
    </row>
    <row r="1482" spans="1:28" x14ac:dyDescent="0.25">
      <c r="A1482" t="s">
        <v>3240</v>
      </c>
      <c r="B1482" t="s">
        <v>3241</v>
      </c>
      <c r="C1482" s="17">
        <v>43924</v>
      </c>
      <c r="D1482" s="7">
        <v>202000</v>
      </c>
      <c r="E1482" t="s">
        <v>29</v>
      </c>
      <c r="F1482" t="s">
        <v>30</v>
      </c>
      <c r="G1482" s="7">
        <v>202000</v>
      </c>
      <c r="H1482" s="7">
        <v>100880</v>
      </c>
      <c r="I1482" s="12">
        <f>H1482/G1482*100</f>
        <v>49.940594059405939</v>
      </c>
      <c r="J1482" s="12">
        <f t="shared" si="23"/>
        <v>0.16079804192172276</v>
      </c>
      <c r="K1482" s="7">
        <v>201763</v>
      </c>
      <c r="L1482" s="7">
        <v>35736</v>
      </c>
      <c r="M1482" s="7">
        <f>G1482-L1482</f>
        <v>166264</v>
      </c>
      <c r="N1482" s="7">
        <v>174765.265625</v>
      </c>
      <c r="O1482" s="22">
        <f>M1482/N1482</f>
        <v>0.95135609129996423</v>
      </c>
      <c r="P1482" s="27">
        <v>1555</v>
      </c>
      <c r="Q1482" s="32">
        <f>M1482/P1482</f>
        <v>106.92218649517685</v>
      </c>
      <c r="R1482" s="37" t="s">
        <v>3242</v>
      </c>
      <c r="S1482" s="42">
        <f>ABS(O2406-O1482)*100</f>
        <v>38.303104558937719</v>
      </c>
      <c r="T1482" t="s">
        <v>32</v>
      </c>
      <c r="V1482" s="7">
        <v>32500</v>
      </c>
      <c r="W1482" t="s">
        <v>33</v>
      </c>
      <c r="X1482" s="17" t="s">
        <v>34</v>
      </c>
      <c r="Z1482" t="s">
        <v>274</v>
      </c>
      <c r="AA1482">
        <v>407</v>
      </c>
      <c r="AB1482">
        <v>76</v>
      </c>
    </row>
    <row r="1483" spans="1:28" x14ac:dyDescent="0.25">
      <c r="A1483" t="s">
        <v>3243</v>
      </c>
      <c r="B1483" t="s">
        <v>3244</v>
      </c>
      <c r="C1483" s="17">
        <v>44151</v>
      </c>
      <c r="D1483" s="7">
        <v>199900</v>
      </c>
      <c r="E1483" t="s">
        <v>29</v>
      </c>
      <c r="F1483" t="s">
        <v>30</v>
      </c>
      <c r="G1483" s="7">
        <v>199900</v>
      </c>
      <c r="H1483" s="7">
        <v>99150</v>
      </c>
      <c r="I1483" s="12">
        <f>H1483/G1483*100</f>
        <v>49.599799899949979</v>
      </c>
      <c r="J1483" s="12">
        <f t="shared" si="23"/>
        <v>0.1799961175342375</v>
      </c>
      <c r="K1483" s="7">
        <v>198293</v>
      </c>
      <c r="L1483" s="7">
        <v>35736</v>
      </c>
      <c r="M1483" s="7">
        <f>G1483-L1483</f>
        <v>164164</v>
      </c>
      <c r="N1483" s="7">
        <v>171112.625</v>
      </c>
      <c r="O1483" s="22">
        <f>M1483/N1483</f>
        <v>0.95939151187704585</v>
      </c>
      <c r="P1483" s="27">
        <v>1268</v>
      </c>
      <c r="Q1483" s="32">
        <f>M1483/P1483</f>
        <v>129.46687697160883</v>
      </c>
      <c r="R1483" s="37" t="s">
        <v>3242</v>
      </c>
      <c r="S1483" s="42">
        <f>ABS(O2406-O1483)*100</f>
        <v>37.499562501229555</v>
      </c>
      <c r="T1483" t="s">
        <v>43</v>
      </c>
      <c r="V1483" s="7">
        <v>32500</v>
      </c>
      <c r="W1483" t="s">
        <v>33</v>
      </c>
      <c r="X1483" s="17" t="s">
        <v>34</v>
      </c>
      <c r="Z1483" t="s">
        <v>274</v>
      </c>
      <c r="AA1483">
        <v>407</v>
      </c>
      <c r="AB1483">
        <v>76</v>
      </c>
    </row>
    <row r="1484" spans="1:28" x14ac:dyDescent="0.25">
      <c r="A1484" t="s">
        <v>3245</v>
      </c>
      <c r="B1484" t="s">
        <v>3246</v>
      </c>
      <c r="C1484" s="17">
        <v>43866</v>
      </c>
      <c r="D1484" s="7">
        <v>175000</v>
      </c>
      <c r="E1484" t="s">
        <v>29</v>
      </c>
      <c r="F1484" t="s">
        <v>30</v>
      </c>
      <c r="G1484" s="7">
        <v>175000</v>
      </c>
      <c r="H1484" s="7">
        <v>91230</v>
      </c>
      <c r="I1484" s="12">
        <f>H1484/G1484*100</f>
        <v>52.131428571428572</v>
      </c>
      <c r="J1484" s="12">
        <f t="shared" si="23"/>
        <v>2.3516325539443557</v>
      </c>
      <c r="K1484" s="7">
        <v>182467</v>
      </c>
      <c r="L1484" s="7">
        <v>35736</v>
      </c>
      <c r="M1484" s="7">
        <f>G1484-L1484</f>
        <v>139264</v>
      </c>
      <c r="N1484" s="7">
        <v>154453.6875</v>
      </c>
      <c r="O1484" s="22">
        <f>M1484/N1484</f>
        <v>0.90165539103752379</v>
      </c>
      <c r="P1484" s="27">
        <v>1268</v>
      </c>
      <c r="Q1484" s="32">
        <f>M1484/P1484</f>
        <v>109.82965299684543</v>
      </c>
      <c r="R1484" s="37" t="s">
        <v>3242</v>
      </c>
      <c r="S1484" s="42">
        <f>ABS(O2406-O1484)*100</f>
        <v>43.273174585181764</v>
      </c>
      <c r="T1484" t="s">
        <v>43</v>
      </c>
      <c r="V1484" s="7">
        <v>32500</v>
      </c>
      <c r="W1484" t="s">
        <v>33</v>
      </c>
      <c r="X1484" s="17" t="s">
        <v>34</v>
      </c>
      <c r="Z1484" t="s">
        <v>274</v>
      </c>
      <c r="AA1484">
        <v>407</v>
      </c>
      <c r="AB1484">
        <v>76</v>
      </c>
    </row>
    <row r="1485" spans="1:28" x14ac:dyDescent="0.25">
      <c r="A1485" t="s">
        <v>3247</v>
      </c>
      <c r="B1485" t="s">
        <v>3248</v>
      </c>
      <c r="C1485" s="17">
        <v>44117</v>
      </c>
      <c r="D1485" s="7">
        <v>220000</v>
      </c>
      <c r="E1485" t="s">
        <v>29</v>
      </c>
      <c r="F1485" t="s">
        <v>30</v>
      </c>
      <c r="G1485" s="7">
        <v>220000</v>
      </c>
      <c r="H1485" s="7">
        <v>106590</v>
      </c>
      <c r="I1485" s="12">
        <f>H1485/G1485*100</f>
        <v>48.449999999999996</v>
      </c>
      <c r="J1485" s="12">
        <f t="shared" si="23"/>
        <v>1.3297960174842203</v>
      </c>
      <c r="K1485" s="7">
        <v>213170</v>
      </c>
      <c r="L1485" s="7">
        <v>35457</v>
      </c>
      <c r="M1485" s="7">
        <f>G1485-L1485</f>
        <v>184543</v>
      </c>
      <c r="N1485" s="7">
        <v>187066.3125</v>
      </c>
      <c r="O1485" s="22">
        <f>M1485/N1485</f>
        <v>0.98651113358531617</v>
      </c>
      <c r="P1485" s="27">
        <v>1663</v>
      </c>
      <c r="Q1485" s="32">
        <f>M1485/P1485</f>
        <v>110.96993385447986</v>
      </c>
      <c r="R1485" s="37" t="s">
        <v>3242</v>
      </c>
      <c r="S1485" s="42">
        <f>ABS(O2406-O1485)*100</f>
        <v>34.787600330402526</v>
      </c>
      <c r="T1485" t="s">
        <v>492</v>
      </c>
      <c r="V1485" s="7">
        <v>32500</v>
      </c>
      <c r="W1485" t="s">
        <v>33</v>
      </c>
      <c r="X1485" s="17" t="s">
        <v>34</v>
      </c>
      <c r="Z1485" t="s">
        <v>274</v>
      </c>
      <c r="AA1485">
        <v>407</v>
      </c>
      <c r="AB1485">
        <v>82</v>
      </c>
    </row>
    <row r="1486" spans="1:28" x14ac:dyDescent="0.25">
      <c r="A1486" t="s">
        <v>3249</v>
      </c>
      <c r="B1486" t="s">
        <v>3250</v>
      </c>
      <c r="C1486" s="17">
        <v>44160</v>
      </c>
      <c r="D1486" s="7">
        <v>216000</v>
      </c>
      <c r="E1486" t="s">
        <v>29</v>
      </c>
      <c r="F1486" t="s">
        <v>30</v>
      </c>
      <c r="G1486" s="7">
        <v>216000</v>
      </c>
      <c r="H1486" s="7">
        <v>86540</v>
      </c>
      <c r="I1486" s="12">
        <f>H1486/G1486*100</f>
        <v>40.064814814814817</v>
      </c>
      <c r="J1486" s="12">
        <f t="shared" si="23"/>
        <v>9.7149812026693994</v>
      </c>
      <c r="K1486" s="7">
        <v>173072</v>
      </c>
      <c r="L1486" s="7">
        <v>68764</v>
      </c>
      <c r="M1486" s="7">
        <f>G1486-L1486</f>
        <v>147236</v>
      </c>
      <c r="N1486" s="7">
        <v>74505.7109375</v>
      </c>
      <c r="O1486" s="22">
        <f>M1486/N1486</f>
        <v>1.976170660575411</v>
      </c>
      <c r="P1486" s="27">
        <v>1120</v>
      </c>
      <c r="Q1486" s="32">
        <f>M1486/P1486</f>
        <v>131.46071428571429</v>
      </c>
      <c r="R1486" s="37" t="s">
        <v>3251</v>
      </c>
      <c r="S1486" s="42">
        <f>ABS(O2406-O1486)*100</f>
        <v>64.178352368606966</v>
      </c>
      <c r="T1486" t="s">
        <v>43</v>
      </c>
      <c r="V1486" s="7">
        <v>60000</v>
      </c>
      <c r="W1486" t="s">
        <v>33</v>
      </c>
      <c r="X1486" s="17" t="s">
        <v>34</v>
      </c>
      <c r="Z1486" t="s">
        <v>3053</v>
      </c>
      <c r="AA1486">
        <v>401</v>
      </c>
      <c r="AB1486">
        <v>41</v>
      </c>
    </row>
    <row r="1487" spans="1:28" x14ac:dyDescent="0.25">
      <c r="A1487" t="s">
        <v>3252</v>
      </c>
      <c r="B1487" t="s">
        <v>3253</v>
      </c>
      <c r="C1487" s="17">
        <v>44025</v>
      </c>
      <c r="D1487" s="7">
        <v>300000</v>
      </c>
      <c r="E1487" t="s">
        <v>29</v>
      </c>
      <c r="F1487" t="s">
        <v>30</v>
      </c>
      <c r="G1487" s="7">
        <v>300000</v>
      </c>
      <c r="H1487" s="7">
        <v>174460</v>
      </c>
      <c r="I1487" s="12">
        <f>H1487/G1487*100</f>
        <v>58.153333333333336</v>
      </c>
      <c r="J1487" s="12">
        <f t="shared" si="23"/>
        <v>8.37353731584912</v>
      </c>
      <c r="K1487" s="7">
        <v>348911</v>
      </c>
      <c r="L1487" s="7">
        <v>66429</v>
      </c>
      <c r="M1487" s="7">
        <f>G1487-L1487</f>
        <v>233571</v>
      </c>
      <c r="N1487" s="7">
        <v>307045.65625</v>
      </c>
      <c r="O1487" s="22">
        <f>M1487/N1487</f>
        <v>0.76070445956683352</v>
      </c>
      <c r="P1487" s="27">
        <v>2238</v>
      </c>
      <c r="Q1487" s="32">
        <f>M1487/P1487</f>
        <v>104.36595174262735</v>
      </c>
      <c r="R1487" s="37" t="s">
        <v>3254</v>
      </c>
      <c r="S1487" s="42">
        <f>ABS(O2406-O1487)*100</f>
        <v>57.368267732250786</v>
      </c>
      <c r="T1487" t="s">
        <v>1094</v>
      </c>
      <c r="V1487" s="7">
        <v>59202</v>
      </c>
      <c r="W1487" t="s">
        <v>33</v>
      </c>
      <c r="X1487" s="17" t="s">
        <v>34</v>
      </c>
      <c r="Z1487" t="s">
        <v>3255</v>
      </c>
      <c r="AA1487">
        <v>401</v>
      </c>
      <c r="AB1487">
        <v>71</v>
      </c>
    </row>
    <row r="1488" spans="1:28" x14ac:dyDescent="0.25">
      <c r="A1488" t="s">
        <v>3256</v>
      </c>
      <c r="B1488" t="s">
        <v>3257</v>
      </c>
      <c r="C1488" s="17">
        <v>43790</v>
      </c>
      <c r="D1488" s="7">
        <v>315000</v>
      </c>
      <c r="E1488" t="s">
        <v>29</v>
      </c>
      <c r="F1488" t="s">
        <v>30</v>
      </c>
      <c r="G1488" s="7">
        <v>315000</v>
      </c>
      <c r="H1488" s="7">
        <v>163110</v>
      </c>
      <c r="I1488" s="12">
        <f>H1488/G1488*100</f>
        <v>51.780952380952385</v>
      </c>
      <c r="J1488" s="12">
        <f t="shared" si="23"/>
        <v>2.0011563634681693</v>
      </c>
      <c r="K1488" s="7">
        <v>326210</v>
      </c>
      <c r="L1488" s="7">
        <v>70564</v>
      </c>
      <c r="M1488" s="7">
        <f>G1488-L1488</f>
        <v>244436</v>
      </c>
      <c r="N1488" s="7">
        <v>277876.09375</v>
      </c>
      <c r="O1488" s="22">
        <f>M1488/N1488</f>
        <v>0.87965825595603253</v>
      </c>
      <c r="P1488" s="27">
        <v>1834</v>
      </c>
      <c r="Q1488" s="32">
        <f>M1488/P1488</f>
        <v>133.2802617230098</v>
      </c>
      <c r="R1488" s="37" t="s">
        <v>3254</v>
      </c>
      <c r="S1488" s="42">
        <f>ABS(O2406-O1488)*100</f>
        <v>45.472888093330887</v>
      </c>
      <c r="T1488" t="s">
        <v>1094</v>
      </c>
      <c r="V1488" s="7">
        <v>59202</v>
      </c>
      <c r="W1488" t="s">
        <v>33</v>
      </c>
      <c r="X1488" s="17" t="s">
        <v>34</v>
      </c>
      <c r="Z1488" t="s">
        <v>3255</v>
      </c>
      <c r="AA1488">
        <v>401</v>
      </c>
      <c r="AB1488">
        <v>72</v>
      </c>
    </row>
    <row r="1489" spans="1:28" x14ac:dyDescent="0.25">
      <c r="A1489" t="s">
        <v>3258</v>
      </c>
      <c r="B1489" t="s">
        <v>3259</v>
      </c>
      <c r="C1489" s="17">
        <v>44125</v>
      </c>
      <c r="D1489" s="7">
        <v>355000</v>
      </c>
      <c r="E1489" t="s">
        <v>29</v>
      </c>
      <c r="F1489" t="s">
        <v>30</v>
      </c>
      <c r="G1489" s="7">
        <v>355000</v>
      </c>
      <c r="H1489" s="7">
        <v>169120</v>
      </c>
      <c r="I1489" s="12">
        <f>H1489/G1489*100</f>
        <v>47.63943661971831</v>
      </c>
      <c r="J1489" s="12">
        <f t="shared" si="23"/>
        <v>2.1403593977659057</v>
      </c>
      <c r="K1489" s="7">
        <v>338248</v>
      </c>
      <c r="L1489" s="7">
        <v>73545</v>
      </c>
      <c r="M1489" s="7">
        <f>G1489-L1489</f>
        <v>281455</v>
      </c>
      <c r="N1489" s="7">
        <v>282500.53125</v>
      </c>
      <c r="O1489" s="22">
        <f>M1489/N1489</f>
        <v>0.99629901138460253</v>
      </c>
      <c r="P1489" s="27">
        <v>2574</v>
      </c>
      <c r="Q1489" s="32">
        <f>M1489/P1489</f>
        <v>109.34537684537685</v>
      </c>
      <c r="R1489" s="37" t="s">
        <v>3260</v>
      </c>
      <c r="S1489" s="42">
        <f>ABS(O2406-O1489)*100</f>
        <v>33.808812550473888</v>
      </c>
      <c r="T1489" t="s">
        <v>32</v>
      </c>
      <c r="V1489" s="7">
        <v>61790</v>
      </c>
      <c r="W1489" t="s">
        <v>33</v>
      </c>
      <c r="X1489" s="17" t="s">
        <v>34</v>
      </c>
      <c r="Z1489" t="s">
        <v>3261</v>
      </c>
      <c r="AA1489">
        <v>401</v>
      </c>
      <c r="AB1489">
        <v>78</v>
      </c>
    </row>
    <row r="1490" spans="1:28" x14ac:dyDescent="0.25">
      <c r="A1490" t="s">
        <v>3262</v>
      </c>
      <c r="B1490" t="s">
        <v>3263</v>
      </c>
      <c r="C1490" s="17">
        <v>43759</v>
      </c>
      <c r="D1490" s="7">
        <v>329000</v>
      </c>
      <c r="E1490" t="s">
        <v>29</v>
      </c>
      <c r="F1490" t="s">
        <v>30</v>
      </c>
      <c r="G1490" s="7">
        <v>329000</v>
      </c>
      <c r="H1490" s="7">
        <v>171050</v>
      </c>
      <c r="I1490" s="12">
        <f>H1490/G1490*100</f>
        <v>51.990881458966562</v>
      </c>
      <c r="J1490" s="12">
        <f t="shared" si="23"/>
        <v>2.2110854414823464</v>
      </c>
      <c r="K1490" s="7">
        <v>342105</v>
      </c>
      <c r="L1490" s="7">
        <v>67199</v>
      </c>
      <c r="M1490" s="7">
        <f>G1490-L1490</f>
        <v>261801</v>
      </c>
      <c r="N1490" s="7">
        <v>293389.53125</v>
      </c>
      <c r="O1490" s="22">
        <f>M1490/N1490</f>
        <v>0.89233245264268435</v>
      </c>
      <c r="P1490" s="27">
        <v>2467</v>
      </c>
      <c r="Q1490" s="32">
        <f>M1490/P1490</f>
        <v>106.12119983785975</v>
      </c>
      <c r="R1490" s="37" t="s">
        <v>3260</v>
      </c>
      <c r="S1490" s="42">
        <f>ABS(O2406-O1490)*100</f>
        <v>44.205468424665703</v>
      </c>
      <c r="T1490" t="s">
        <v>32</v>
      </c>
      <c r="V1490" s="7">
        <v>61790</v>
      </c>
      <c r="W1490" t="s">
        <v>33</v>
      </c>
      <c r="X1490" s="17" t="s">
        <v>34</v>
      </c>
      <c r="Z1490" t="s">
        <v>3261</v>
      </c>
      <c r="AA1490">
        <v>401</v>
      </c>
      <c r="AB1490">
        <v>78</v>
      </c>
    </row>
    <row r="1491" spans="1:28" x14ac:dyDescent="0.25">
      <c r="A1491" t="s">
        <v>3264</v>
      </c>
      <c r="B1491" t="s">
        <v>3265</v>
      </c>
      <c r="C1491" s="17">
        <v>44133</v>
      </c>
      <c r="D1491" s="7">
        <v>340000</v>
      </c>
      <c r="E1491" t="s">
        <v>29</v>
      </c>
      <c r="F1491" t="s">
        <v>30</v>
      </c>
      <c r="G1491" s="7">
        <v>340000</v>
      </c>
      <c r="H1491" s="7">
        <v>171740</v>
      </c>
      <c r="I1491" s="12">
        <f>H1491/G1491*100</f>
        <v>50.511764705882356</v>
      </c>
      <c r="J1491" s="12">
        <f t="shared" si="23"/>
        <v>0.73196868839814044</v>
      </c>
      <c r="K1491" s="7">
        <v>343476</v>
      </c>
      <c r="L1491" s="7">
        <v>67199</v>
      </c>
      <c r="M1491" s="7">
        <f>G1491-L1491</f>
        <v>272801</v>
      </c>
      <c r="N1491" s="7">
        <v>294852.71875</v>
      </c>
      <c r="O1491" s="22">
        <f>M1491/N1491</f>
        <v>0.92521107201084607</v>
      </c>
      <c r="P1491" s="27">
        <v>2604</v>
      </c>
      <c r="Q1491" s="32">
        <f>M1491/P1491</f>
        <v>104.76228878648233</v>
      </c>
      <c r="R1491" s="37" t="s">
        <v>3260</v>
      </c>
      <c r="S1491" s="42">
        <f>ABS(O2406-O1491)*100</f>
        <v>40.917606487849532</v>
      </c>
      <c r="T1491" t="s">
        <v>32</v>
      </c>
      <c r="V1491" s="7">
        <v>61790</v>
      </c>
      <c r="W1491" t="s">
        <v>33</v>
      </c>
      <c r="X1491" s="17" t="s">
        <v>34</v>
      </c>
      <c r="Z1491" t="s">
        <v>3261</v>
      </c>
      <c r="AA1491">
        <v>401</v>
      </c>
      <c r="AB1491">
        <v>78</v>
      </c>
    </row>
    <row r="1492" spans="1:28" x14ac:dyDescent="0.25">
      <c r="A1492" t="s">
        <v>3266</v>
      </c>
      <c r="B1492" t="s">
        <v>3267</v>
      </c>
      <c r="C1492" s="17">
        <v>44127</v>
      </c>
      <c r="D1492" s="7">
        <v>366000</v>
      </c>
      <c r="E1492" t="s">
        <v>29</v>
      </c>
      <c r="F1492" t="s">
        <v>30</v>
      </c>
      <c r="G1492" s="7">
        <v>366000</v>
      </c>
      <c r="H1492" s="7">
        <v>153670</v>
      </c>
      <c r="I1492" s="12">
        <f>H1492/G1492*100</f>
        <v>41.986338797814213</v>
      </c>
      <c r="J1492" s="12">
        <f t="shared" si="23"/>
        <v>7.7934572196700032</v>
      </c>
      <c r="K1492" s="7">
        <v>307342</v>
      </c>
      <c r="L1492" s="7">
        <v>67815</v>
      </c>
      <c r="M1492" s="7">
        <f>G1492-L1492</f>
        <v>298185</v>
      </c>
      <c r="N1492" s="7">
        <v>173570.296875</v>
      </c>
      <c r="O1492" s="22">
        <f>M1492/N1492</f>
        <v>1.7179494727415467</v>
      </c>
      <c r="P1492" s="27">
        <v>2117</v>
      </c>
      <c r="Q1492" s="32">
        <f>M1492/P1492</f>
        <v>140.8526216343883</v>
      </c>
      <c r="R1492" s="37" t="s">
        <v>3179</v>
      </c>
      <c r="S1492" s="42">
        <f>ABS(O2406-O1492)*100</f>
        <v>38.356233585220536</v>
      </c>
      <c r="T1492" t="s">
        <v>701</v>
      </c>
      <c r="V1492" s="7">
        <v>64350</v>
      </c>
      <c r="W1492" t="s">
        <v>33</v>
      </c>
      <c r="X1492" s="17" t="s">
        <v>34</v>
      </c>
      <c r="Z1492" t="s">
        <v>3183</v>
      </c>
      <c r="AA1492">
        <v>401</v>
      </c>
      <c r="AB1492">
        <v>58</v>
      </c>
    </row>
    <row r="1493" spans="1:28" x14ac:dyDescent="0.25">
      <c r="A1493" t="s">
        <v>3268</v>
      </c>
      <c r="B1493" t="s">
        <v>3269</v>
      </c>
      <c r="C1493" s="17">
        <v>44187</v>
      </c>
      <c r="D1493" s="7">
        <v>305000</v>
      </c>
      <c r="E1493" t="s">
        <v>29</v>
      </c>
      <c r="F1493" t="s">
        <v>30</v>
      </c>
      <c r="G1493" s="7">
        <v>305000</v>
      </c>
      <c r="H1493" s="7">
        <v>159670</v>
      </c>
      <c r="I1493" s="12">
        <f>H1493/G1493*100</f>
        <v>52.350819672131145</v>
      </c>
      <c r="J1493" s="12">
        <f t="shared" si="23"/>
        <v>2.5710236546469289</v>
      </c>
      <c r="K1493" s="7">
        <v>319332</v>
      </c>
      <c r="L1493" s="7">
        <v>63717</v>
      </c>
      <c r="M1493" s="7">
        <f>G1493-L1493</f>
        <v>241283</v>
      </c>
      <c r="N1493" s="7">
        <v>185228.265625</v>
      </c>
      <c r="O1493" s="22">
        <f>M1493/N1493</f>
        <v>1.3026251646089719</v>
      </c>
      <c r="P1493" s="27">
        <v>2747</v>
      </c>
      <c r="Q1493" s="32">
        <f>M1493/P1493</f>
        <v>87.835092828540226</v>
      </c>
      <c r="R1493" s="37" t="s">
        <v>3179</v>
      </c>
      <c r="S1493" s="42">
        <f>ABS(O2406-O1493)*100</f>
        <v>3.1761972280369477</v>
      </c>
      <c r="T1493" t="s">
        <v>701</v>
      </c>
      <c r="V1493" s="7">
        <v>58500</v>
      </c>
      <c r="W1493" t="s">
        <v>33</v>
      </c>
      <c r="X1493" s="17" t="s">
        <v>34</v>
      </c>
      <c r="Z1493" t="s">
        <v>3183</v>
      </c>
      <c r="AA1493">
        <v>401</v>
      </c>
      <c r="AB1493">
        <v>58</v>
      </c>
    </row>
    <row r="1494" spans="1:28" x14ac:dyDescent="0.25">
      <c r="A1494" t="s">
        <v>3270</v>
      </c>
      <c r="B1494" t="s">
        <v>3271</v>
      </c>
      <c r="C1494" s="17">
        <v>43815</v>
      </c>
      <c r="D1494" s="7">
        <v>250000</v>
      </c>
      <c r="E1494" t="s">
        <v>29</v>
      </c>
      <c r="F1494" t="s">
        <v>30</v>
      </c>
      <c r="G1494" s="7">
        <v>250000</v>
      </c>
      <c r="H1494" s="7">
        <v>110850</v>
      </c>
      <c r="I1494" s="12">
        <f>H1494/G1494*100</f>
        <v>44.34</v>
      </c>
      <c r="J1494" s="12">
        <f t="shared" si="23"/>
        <v>5.4397960174842126</v>
      </c>
      <c r="K1494" s="7">
        <v>221694</v>
      </c>
      <c r="L1494" s="7">
        <v>59329</v>
      </c>
      <c r="M1494" s="7">
        <f>G1494-L1494</f>
        <v>190671</v>
      </c>
      <c r="N1494" s="7">
        <v>117655.796875</v>
      </c>
      <c r="O1494" s="22">
        <f>M1494/N1494</f>
        <v>1.6205831337199041</v>
      </c>
      <c r="P1494" s="27">
        <v>1676</v>
      </c>
      <c r="Q1494" s="32">
        <f>M1494/P1494</f>
        <v>113.76551312649164</v>
      </c>
      <c r="R1494" s="37" t="s">
        <v>3179</v>
      </c>
      <c r="S1494" s="42">
        <f>ABS(O2406-O1494)*100</f>
        <v>28.619599683056272</v>
      </c>
      <c r="T1494" t="s">
        <v>43</v>
      </c>
      <c r="V1494" s="7">
        <v>52650</v>
      </c>
      <c r="W1494" t="s">
        <v>33</v>
      </c>
      <c r="X1494" s="17" t="s">
        <v>34</v>
      </c>
      <c r="Z1494" t="s">
        <v>3183</v>
      </c>
      <c r="AA1494">
        <v>401</v>
      </c>
      <c r="AB1494">
        <v>48</v>
      </c>
    </row>
    <row r="1495" spans="1:28" x14ac:dyDescent="0.25">
      <c r="A1495" t="s">
        <v>3272</v>
      </c>
      <c r="B1495" t="s">
        <v>3273</v>
      </c>
      <c r="C1495" s="17">
        <v>43980</v>
      </c>
      <c r="D1495" s="7">
        <v>236000</v>
      </c>
      <c r="E1495" t="s">
        <v>29</v>
      </c>
      <c r="F1495" t="s">
        <v>30</v>
      </c>
      <c r="G1495" s="7">
        <v>236000</v>
      </c>
      <c r="H1495" s="7">
        <v>97790</v>
      </c>
      <c r="I1495" s="12">
        <f>H1495/G1495*100</f>
        <v>41.436440677966104</v>
      </c>
      <c r="J1495" s="12">
        <f t="shared" si="23"/>
        <v>8.3433553395181121</v>
      </c>
      <c r="K1495" s="7">
        <v>195580</v>
      </c>
      <c r="L1495" s="7">
        <v>60053</v>
      </c>
      <c r="M1495" s="7">
        <f>G1495-L1495</f>
        <v>175947</v>
      </c>
      <c r="N1495" s="7">
        <v>98207.96875</v>
      </c>
      <c r="O1495" s="22">
        <f>M1495/N1495</f>
        <v>1.7915755945211931</v>
      </c>
      <c r="P1495" s="27">
        <v>1328</v>
      </c>
      <c r="Q1495" s="32">
        <f>M1495/P1495</f>
        <v>132.49021084337349</v>
      </c>
      <c r="R1495" s="37" t="s">
        <v>3179</v>
      </c>
      <c r="S1495" s="42">
        <f>ABS(O2406-O1495)*100</f>
        <v>45.718845763185165</v>
      </c>
      <c r="T1495" t="s">
        <v>43</v>
      </c>
      <c r="V1495" s="7">
        <v>52650</v>
      </c>
      <c r="W1495" t="s">
        <v>33</v>
      </c>
      <c r="X1495" s="17" t="s">
        <v>34</v>
      </c>
      <c r="Z1495" t="s">
        <v>3183</v>
      </c>
      <c r="AA1495">
        <v>401</v>
      </c>
      <c r="AB1495">
        <v>45</v>
      </c>
    </row>
    <row r="1496" spans="1:28" x14ac:dyDescent="0.25">
      <c r="A1496" t="s">
        <v>3274</v>
      </c>
      <c r="B1496" t="s">
        <v>3275</v>
      </c>
      <c r="C1496" s="17">
        <v>44104</v>
      </c>
      <c r="D1496" s="7">
        <v>306500</v>
      </c>
      <c r="E1496" t="s">
        <v>29</v>
      </c>
      <c r="F1496" t="s">
        <v>30</v>
      </c>
      <c r="G1496" s="7">
        <v>306500</v>
      </c>
      <c r="H1496" s="7">
        <v>126470</v>
      </c>
      <c r="I1496" s="12">
        <f>H1496/G1496*100</f>
        <v>41.262642740619903</v>
      </c>
      <c r="J1496" s="12">
        <f t="shared" si="23"/>
        <v>8.5171532768643132</v>
      </c>
      <c r="K1496" s="7">
        <v>252936</v>
      </c>
      <c r="L1496" s="7">
        <v>57845</v>
      </c>
      <c r="M1496" s="7">
        <f>G1496-L1496</f>
        <v>248655</v>
      </c>
      <c r="N1496" s="7">
        <v>141370.296875</v>
      </c>
      <c r="O1496" s="22">
        <f>M1496/N1496</f>
        <v>1.7588914043228008</v>
      </c>
      <c r="P1496" s="27">
        <v>2050</v>
      </c>
      <c r="Q1496" s="32">
        <f>M1496/P1496</f>
        <v>121.29512195121951</v>
      </c>
      <c r="R1496" s="37" t="s">
        <v>3179</v>
      </c>
      <c r="S1496" s="42">
        <f>ABS(O2406-O1496)*100</f>
        <v>42.450426743345936</v>
      </c>
      <c r="T1496" t="s">
        <v>701</v>
      </c>
      <c r="V1496" s="7">
        <v>52650</v>
      </c>
      <c r="W1496" t="s">
        <v>33</v>
      </c>
      <c r="X1496" s="17" t="s">
        <v>34</v>
      </c>
      <c r="Z1496" t="s">
        <v>3183</v>
      </c>
      <c r="AA1496">
        <v>401</v>
      </c>
      <c r="AB1496">
        <v>58</v>
      </c>
    </row>
    <row r="1497" spans="1:28" x14ac:dyDescent="0.25">
      <c r="A1497" t="s">
        <v>3276</v>
      </c>
      <c r="B1497" t="s">
        <v>3277</v>
      </c>
      <c r="C1497" s="17">
        <v>44014</v>
      </c>
      <c r="D1497" s="7">
        <v>350000</v>
      </c>
      <c r="E1497" t="s">
        <v>29</v>
      </c>
      <c r="F1497" t="s">
        <v>30</v>
      </c>
      <c r="G1497" s="7">
        <v>350000</v>
      </c>
      <c r="H1497" s="7">
        <v>139620</v>
      </c>
      <c r="I1497" s="12">
        <f>H1497/G1497*100</f>
        <v>39.89142857142857</v>
      </c>
      <c r="J1497" s="12">
        <f t="shared" si="23"/>
        <v>9.8883674460556463</v>
      </c>
      <c r="K1497" s="7">
        <v>279242</v>
      </c>
      <c r="L1497" s="7">
        <v>59142</v>
      </c>
      <c r="M1497" s="7">
        <f>G1497-L1497</f>
        <v>290858</v>
      </c>
      <c r="N1497" s="7">
        <v>159492.75</v>
      </c>
      <c r="O1497" s="22">
        <f>M1497/N1497</f>
        <v>1.8236440214367111</v>
      </c>
      <c r="P1497" s="27">
        <v>2772</v>
      </c>
      <c r="Q1497" s="32">
        <f>M1497/P1497</f>
        <v>104.92712842712842</v>
      </c>
      <c r="R1497" s="37" t="s">
        <v>3179</v>
      </c>
      <c r="S1497" s="42">
        <f>ABS(O2406-O1497)*100</f>
        <v>48.925688454736971</v>
      </c>
      <c r="T1497" t="s">
        <v>43</v>
      </c>
      <c r="V1497" s="7">
        <v>52650</v>
      </c>
      <c r="W1497" t="s">
        <v>33</v>
      </c>
      <c r="X1497" s="17" t="s">
        <v>34</v>
      </c>
      <c r="Z1497" t="s">
        <v>3183</v>
      </c>
      <c r="AA1497">
        <v>401</v>
      </c>
      <c r="AB1497">
        <v>45</v>
      </c>
    </row>
    <row r="1498" spans="1:28" x14ac:dyDescent="0.25">
      <c r="A1498" t="s">
        <v>3278</v>
      </c>
      <c r="B1498" t="s">
        <v>3279</v>
      </c>
      <c r="C1498" s="17">
        <v>44232</v>
      </c>
      <c r="D1498" s="7">
        <v>260000</v>
      </c>
      <c r="E1498" t="s">
        <v>29</v>
      </c>
      <c r="F1498" t="s">
        <v>30</v>
      </c>
      <c r="G1498" s="7">
        <v>260000</v>
      </c>
      <c r="H1498" s="7">
        <v>110440</v>
      </c>
      <c r="I1498" s="12">
        <f>H1498/G1498*100</f>
        <v>42.476923076923079</v>
      </c>
      <c r="J1498" s="12">
        <f t="shared" si="23"/>
        <v>7.3028729405611372</v>
      </c>
      <c r="K1498" s="7">
        <v>220879</v>
      </c>
      <c r="L1498" s="7">
        <v>55091</v>
      </c>
      <c r="M1498" s="7">
        <f>G1498-L1498</f>
        <v>204909</v>
      </c>
      <c r="N1498" s="7">
        <v>120136.234375</v>
      </c>
      <c r="O1498" s="22">
        <f>M1498/N1498</f>
        <v>1.705638611581461</v>
      </c>
      <c r="P1498" s="27">
        <v>2338</v>
      </c>
      <c r="Q1498" s="32">
        <f>M1498/P1498</f>
        <v>87.642857142857139</v>
      </c>
      <c r="R1498" s="37" t="s">
        <v>3179</v>
      </c>
      <c r="S1498" s="42">
        <f>ABS(O2406-O1498)*100</f>
        <v>37.12514746921196</v>
      </c>
      <c r="T1498" t="s">
        <v>43</v>
      </c>
      <c r="V1498" s="7">
        <v>52650</v>
      </c>
      <c r="W1498" t="s">
        <v>33</v>
      </c>
      <c r="X1498" s="17" t="s">
        <v>34</v>
      </c>
      <c r="Z1498" t="s">
        <v>3183</v>
      </c>
      <c r="AA1498">
        <v>401</v>
      </c>
      <c r="AB1498">
        <v>45</v>
      </c>
    </row>
    <row r="1499" spans="1:28" x14ac:dyDescent="0.25">
      <c r="A1499" t="s">
        <v>3280</v>
      </c>
      <c r="B1499" t="s">
        <v>3281</v>
      </c>
      <c r="C1499" s="17">
        <v>43648</v>
      </c>
      <c r="D1499" s="7">
        <v>245000</v>
      </c>
      <c r="E1499" t="s">
        <v>29</v>
      </c>
      <c r="F1499" t="s">
        <v>30</v>
      </c>
      <c r="G1499" s="7">
        <v>245000</v>
      </c>
      <c r="H1499" s="7">
        <v>102940</v>
      </c>
      <c r="I1499" s="12">
        <f>H1499/G1499*100</f>
        <v>42.016326530612247</v>
      </c>
      <c r="J1499" s="12">
        <f t="shared" si="23"/>
        <v>7.7634694868719691</v>
      </c>
      <c r="K1499" s="7">
        <v>205880</v>
      </c>
      <c r="L1499" s="7">
        <v>55942</v>
      </c>
      <c r="M1499" s="7">
        <f>G1499-L1499</f>
        <v>189058</v>
      </c>
      <c r="N1499" s="7">
        <v>108650.7265625</v>
      </c>
      <c r="O1499" s="22">
        <f>M1499/N1499</f>
        <v>1.740052791006848</v>
      </c>
      <c r="P1499" s="27">
        <v>1709</v>
      </c>
      <c r="Q1499" s="32">
        <f>M1499/P1499</f>
        <v>110.62492685781159</v>
      </c>
      <c r="R1499" s="37" t="s">
        <v>3179</v>
      </c>
      <c r="S1499" s="42">
        <f>ABS(O2406-O1499)*100</f>
        <v>40.566565411750652</v>
      </c>
      <c r="T1499" t="s">
        <v>43</v>
      </c>
      <c r="V1499" s="7">
        <v>52650</v>
      </c>
      <c r="W1499" t="s">
        <v>33</v>
      </c>
      <c r="X1499" s="17" t="s">
        <v>34</v>
      </c>
      <c r="Z1499" t="s">
        <v>3183</v>
      </c>
      <c r="AA1499">
        <v>401</v>
      </c>
      <c r="AB1499">
        <v>45</v>
      </c>
    </row>
    <row r="1500" spans="1:28" x14ac:dyDescent="0.25">
      <c r="A1500" t="s">
        <v>3282</v>
      </c>
      <c r="B1500" t="s">
        <v>3283</v>
      </c>
      <c r="C1500" s="17">
        <v>44123</v>
      </c>
      <c r="D1500" s="7">
        <v>325000</v>
      </c>
      <c r="E1500" t="s">
        <v>29</v>
      </c>
      <c r="F1500" t="s">
        <v>30</v>
      </c>
      <c r="G1500" s="7">
        <v>325000</v>
      </c>
      <c r="H1500" s="7">
        <v>177280</v>
      </c>
      <c r="I1500" s="12">
        <f>H1500/G1500*100</f>
        <v>54.547692307692309</v>
      </c>
      <c r="J1500" s="12">
        <f t="shared" si="23"/>
        <v>4.7678962902080926</v>
      </c>
      <c r="K1500" s="7">
        <v>354553</v>
      </c>
      <c r="L1500" s="7">
        <v>54787</v>
      </c>
      <c r="M1500" s="7">
        <f>G1500-L1500</f>
        <v>270213</v>
      </c>
      <c r="N1500" s="7">
        <v>217221.734375</v>
      </c>
      <c r="O1500" s="22">
        <f>M1500/N1500</f>
        <v>1.2439501082958795</v>
      </c>
      <c r="P1500" s="27">
        <v>2191</v>
      </c>
      <c r="Q1500" s="32">
        <f>M1500/P1500</f>
        <v>123.32861706983113</v>
      </c>
      <c r="R1500" s="37" t="s">
        <v>3179</v>
      </c>
      <c r="S1500" s="42">
        <f>ABS(O2406-O1500)*100</f>
        <v>9.0437028593461921</v>
      </c>
      <c r="T1500" t="s">
        <v>32</v>
      </c>
      <c r="V1500" s="7">
        <v>46800</v>
      </c>
      <c r="W1500" t="s">
        <v>33</v>
      </c>
      <c r="X1500" s="17" t="s">
        <v>34</v>
      </c>
      <c r="Z1500" t="s">
        <v>3183</v>
      </c>
      <c r="AA1500">
        <v>401</v>
      </c>
      <c r="AB1500">
        <v>68</v>
      </c>
    </row>
    <row r="1501" spans="1:28" x14ac:dyDescent="0.25">
      <c r="A1501" t="s">
        <v>3284</v>
      </c>
      <c r="B1501" t="s">
        <v>3285</v>
      </c>
      <c r="C1501" s="17">
        <v>44021</v>
      </c>
      <c r="D1501" s="7">
        <v>290000</v>
      </c>
      <c r="E1501" t="s">
        <v>29</v>
      </c>
      <c r="F1501" t="s">
        <v>30</v>
      </c>
      <c r="G1501" s="7">
        <v>290000</v>
      </c>
      <c r="H1501" s="7">
        <v>157540</v>
      </c>
      <c r="I1501" s="12">
        <f>H1501/G1501*100</f>
        <v>54.324137931034478</v>
      </c>
      <c r="J1501" s="12">
        <f t="shared" si="23"/>
        <v>4.5443419135502623</v>
      </c>
      <c r="K1501" s="7">
        <v>315073</v>
      </c>
      <c r="L1501" s="7">
        <v>55964</v>
      </c>
      <c r="M1501" s="7">
        <f>G1501-L1501</f>
        <v>234036</v>
      </c>
      <c r="N1501" s="7">
        <v>187760.140625</v>
      </c>
      <c r="O1501" s="22">
        <f>M1501/N1501</f>
        <v>1.2464626369631</v>
      </c>
      <c r="P1501" s="27">
        <v>1839</v>
      </c>
      <c r="Q1501" s="32">
        <f>M1501/P1501</f>
        <v>127.2626427406199</v>
      </c>
      <c r="R1501" s="37" t="s">
        <v>3179</v>
      </c>
      <c r="S1501" s="42">
        <f>ABS(O2406-O1501)*100</f>
        <v>8.7924499926241406</v>
      </c>
      <c r="T1501" t="s">
        <v>32</v>
      </c>
      <c r="V1501" s="7">
        <v>46800</v>
      </c>
      <c r="W1501" t="s">
        <v>33</v>
      </c>
      <c r="X1501" s="17" t="s">
        <v>34</v>
      </c>
      <c r="Z1501" t="s">
        <v>3183</v>
      </c>
      <c r="AA1501">
        <v>401</v>
      </c>
      <c r="AB1501">
        <v>72</v>
      </c>
    </row>
    <row r="1502" spans="1:28" x14ac:dyDescent="0.25">
      <c r="A1502" t="s">
        <v>3286</v>
      </c>
      <c r="B1502" t="s">
        <v>3287</v>
      </c>
      <c r="C1502" s="17">
        <v>43861</v>
      </c>
      <c r="D1502" s="7">
        <v>266000</v>
      </c>
      <c r="E1502" t="s">
        <v>29</v>
      </c>
      <c r="F1502" t="s">
        <v>30</v>
      </c>
      <c r="G1502" s="7">
        <v>266000</v>
      </c>
      <c r="H1502" s="7">
        <v>127680</v>
      </c>
      <c r="I1502" s="12">
        <f>H1502/G1502*100</f>
        <v>48</v>
      </c>
      <c r="J1502" s="12">
        <f t="shared" si="23"/>
        <v>1.779796017484216</v>
      </c>
      <c r="K1502" s="7">
        <v>255352</v>
      </c>
      <c r="L1502" s="7">
        <v>52218</v>
      </c>
      <c r="M1502" s="7">
        <f>G1502-L1502</f>
        <v>213782</v>
      </c>
      <c r="N1502" s="7">
        <v>157958.015625</v>
      </c>
      <c r="O1502" s="22">
        <f>M1502/N1502</f>
        <v>1.3534102663553893</v>
      </c>
      <c r="P1502" s="27">
        <v>1606</v>
      </c>
      <c r="Q1502" s="32">
        <f>M1502/P1502</f>
        <v>133.1145703611457</v>
      </c>
      <c r="R1502" s="37" t="s">
        <v>3288</v>
      </c>
      <c r="S1502" s="42">
        <f>ABS(O2406-O1502)*100</f>
        <v>1.9023129466047894</v>
      </c>
      <c r="T1502" t="s">
        <v>1094</v>
      </c>
      <c r="V1502" s="7">
        <v>45138</v>
      </c>
      <c r="W1502" t="s">
        <v>33</v>
      </c>
      <c r="X1502" s="17" t="s">
        <v>34</v>
      </c>
      <c r="Z1502" t="s">
        <v>3289</v>
      </c>
      <c r="AA1502">
        <v>401</v>
      </c>
      <c r="AB1502">
        <v>64</v>
      </c>
    </row>
    <row r="1503" spans="1:28" x14ac:dyDescent="0.25">
      <c r="A1503" t="s">
        <v>3290</v>
      </c>
      <c r="B1503" t="s">
        <v>3291</v>
      </c>
      <c r="C1503" s="17">
        <v>43803</v>
      </c>
      <c r="D1503" s="7">
        <v>265000</v>
      </c>
      <c r="E1503" t="s">
        <v>29</v>
      </c>
      <c r="F1503" t="s">
        <v>30</v>
      </c>
      <c r="G1503" s="7">
        <v>265000</v>
      </c>
      <c r="H1503" s="7">
        <v>132510</v>
      </c>
      <c r="I1503" s="12">
        <f>H1503/G1503*100</f>
        <v>50.003773584905666</v>
      </c>
      <c r="J1503" s="12">
        <f t="shared" si="23"/>
        <v>0.22397756742144992</v>
      </c>
      <c r="K1503" s="7">
        <v>265029</v>
      </c>
      <c r="L1503" s="7">
        <v>52636</v>
      </c>
      <c r="M1503" s="7">
        <f>G1503-L1503</f>
        <v>212364</v>
      </c>
      <c r="N1503" s="7">
        <v>165157.859375</v>
      </c>
      <c r="O1503" s="22">
        <f>M1503/N1503</f>
        <v>1.2858243670851646</v>
      </c>
      <c r="P1503" s="27">
        <v>1540</v>
      </c>
      <c r="Q1503" s="32">
        <f>M1503/P1503</f>
        <v>137.8987012987013</v>
      </c>
      <c r="R1503" s="37" t="s">
        <v>3288</v>
      </c>
      <c r="S1503" s="42">
        <f>ABS(O2406-O1503)*100</f>
        <v>4.8562769804176842</v>
      </c>
      <c r="T1503" t="s">
        <v>43</v>
      </c>
      <c r="V1503" s="7">
        <v>45138</v>
      </c>
      <c r="W1503" t="s">
        <v>33</v>
      </c>
      <c r="X1503" s="17" t="s">
        <v>34</v>
      </c>
      <c r="Z1503" t="s">
        <v>3289</v>
      </c>
      <c r="AA1503">
        <v>401</v>
      </c>
      <c r="AB1503">
        <v>64</v>
      </c>
    </row>
    <row r="1504" spans="1:28" x14ac:dyDescent="0.25">
      <c r="A1504" t="s">
        <v>3292</v>
      </c>
      <c r="B1504" t="s">
        <v>3293</v>
      </c>
      <c r="C1504" s="17">
        <v>43755</v>
      </c>
      <c r="D1504" s="7">
        <v>265000</v>
      </c>
      <c r="E1504" t="s">
        <v>29</v>
      </c>
      <c r="F1504" t="s">
        <v>30</v>
      </c>
      <c r="G1504" s="7">
        <v>265000</v>
      </c>
      <c r="H1504" s="7">
        <v>132520</v>
      </c>
      <c r="I1504" s="12">
        <f>H1504/G1504*100</f>
        <v>50.007547169811318</v>
      </c>
      <c r="J1504" s="12">
        <f t="shared" si="23"/>
        <v>0.22775115232710164</v>
      </c>
      <c r="K1504" s="7">
        <v>265034</v>
      </c>
      <c r="L1504" s="7">
        <v>52218</v>
      </c>
      <c r="M1504" s="7">
        <f>G1504-L1504</f>
        <v>212782</v>
      </c>
      <c r="N1504" s="7">
        <v>165486.78125</v>
      </c>
      <c r="O1504" s="22">
        <f>M1504/N1504</f>
        <v>1.2857945413691463</v>
      </c>
      <c r="P1504" s="27">
        <v>1508</v>
      </c>
      <c r="Q1504" s="32">
        <f>M1504/P1504</f>
        <v>141.10212201591511</v>
      </c>
      <c r="R1504" s="37" t="s">
        <v>3288</v>
      </c>
      <c r="S1504" s="42">
        <f>ABS(O2406-O1504)*100</f>
        <v>4.8592595520195125</v>
      </c>
      <c r="T1504" t="s">
        <v>43</v>
      </c>
      <c r="V1504" s="7">
        <v>45138</v>
      </c>
      <c r="W1504" t="s">
        <v>33</v>
      </c>
      <c r="X1504" s="17" t="s">
        <v>34</v>
      </c>
      <c r="Z1504" t="s">
        <v>3289</v>
      </c>
      <c r="AA1504">
        <v>401</v>
      </c>
      <c r="AB1504">
        <v>64</v>
      </c>
    </row>
    <row r="1505" spans="1:28" x14ac:dyDescent="0.25">
      <c r="A1505" t="s">
        <v>3294</v>
      </c>
      <c r="B1505" t="s">
        <v>3295</v>
      </c>
      <c r="C1505" s="17">
        <v>44001</v>
      </c>
      <c r="D1505" s="7">
        <v>310000</v>
      </c>
      <c r="E1505" t="s">
        <v>29</v>
      </c>
      <c r="F1505" t="s">
        <v>30</v>
      </c>
      <c r="G1505" s="7">
        <v>310000</v>
      </c>
      <c r="H1505" s="7">
        <v>164520</v>
      </c>
      <c r="I1505" s="12">
        <f>H1505/G1505*100</f>
        <v>53.070967741935483</v>
      </c>
      <c r="J1505" s="12">
        <f t="shared" si="23"/>
        <v>3.2911717244512673</v>
      </c>
      <c r="K1505" s="7">
        <v>329032</v>
      </c>
      <c r="L1505" s="7">
        <v>60335</v>
      </c>
      <c r="M1505" s="7">
        <f>G1505-L1505</f>
        <v>249665</v>
      </c>
      <c r="N1505" s="7">
        <v>194707.96875</v>
      </c>
      <c r="O1505" s="22">
        <f>M1505/N1505</f>
        <v>1.2822536314400332</v>
      </c>
      <c r="P1505" s="27">
        <v>1545</v>
      </c>
      <c r="Q1505" s="32">
        <f>M1505/P1505</f>
        <v>161.59546925566343</v>
      </c>
      <c r="R1505" s="37" t="s">
        <v>3179</v>
      </c>
      <c r="S1505" s="42">
        <f>ABS(O2406-O1505)*100</f>
        <v>5.2133505449308171</v>
      </c>
      <c r="T1505" t="s">
        <v>43</v>
      </c>
      <c r="V1505" s="7">
        <v>43860</v>
      </c>
      <c r="W1505" t="s">
        <v>33</v>
      </c>
      <c r="X1505" s="17" t="s">
        <v>34</v>
      </c>
      <c r="Z1505" t="s">
        <v>3183</v>
      </c>
      <c r="AA1505">
        <v>401</v>
      </c>
      <c r="AB1505">
        <v>71</v>
      </c>
    </row>
    <row r="1506" spans="1:28" x14ac:dyDescent="0.25">
      <c r="A1506" t="s">
        <v>3296</v>
      </c>
      <c r="B1506" t="s">
        <v>3297</v>
      </c>
      <c r="C1506" s="17">
        <v>43560</v>
      </c>
      <c r="D1506" s="7">
        <v>214000</v>
      </c>
      <c r="E1506" t="s">
        <v>29</v>
      </c>
      <c r="F1506" t="s">
        <v>30</v>
      </c>
      <c r="G1506" s="7">
        <v>214000</v>
      </c>
      <c r="H1506" s="7">
        <v>99290</v>
      </c>
      <c r="I1506" s="12">
        <f>H1506/G1506*100</f>
        <v>46.397196261682247</v>
      </c>
      <c r="J1506" s="12">
        <f t="shared" si="23"/>
        <v>3.3825997558019694</v>
      </c>
      <c r="K1506" s="7">
        <v>198576</v>
      </c>
      <c r="L1506" s="7">
        <v>51258</v>
      </c>
      <c r="M1506" s="7">
        <f>G1506-L1506</f>
        <v>162742</v>
      </c>
      <c r="N1506" s="7">
        <v>106752.171875</v>
      </c>
      <c r="O1506" s="22">
        <f>M1506/N1506</f>
        <v>1.5244842061907697</v>
      </c>
      <c r="P1506" s="27">
        <v>1400</v>
      </c>
      <c r="Q1506" s="32">
        <f>M1506/P1506</f>
        <v>116.24428571428571</v>
      </c>
      <c r="R1506" s="37" t="s">
        <v>3179</v>
      </c>
      <c r="S1506" s="42">
        <f>ABS(O2406-O1506)*100</f>
        <v>19.009706930142833</v>
      </c>
      <c r="T1506" t="s">
        <v>43</v>
      </c>
      <c r="V1506" s="7">
        <v>43860</v>
      </c>
      <c r="W1506" t="s">
        <v>33</v>
      </c>
      <c r="X1506" s="17" t="s">
        <v>34</v>
      </c>
      <c r="Z1506" t="s">
        <v>3183</v>
      </c>
      <c r="AA1506">
        <v>401</v>
      </c>
      <c r="AB1506">
        <v>49</v>
      </c>
    </row>
    <row r="1507" spans="1:28" x14ac:dyDescent="0.25">
      <c r="A1507" t="s">
        <v>3298</v>
      </c>
      <c r="B1507" t="s">
        <v>3299</v>
      </c>
      <c r="C1507" s="17">
        <v>43642</v>
      </c>
      <c r="D1507" s="7">
        <v>282000</v>
      </c>
      <c r="E1507" t="s">
        <v>29</v>
      </c>
      <c r="F1507" t="s">
        <v>30</v>
      </c>
      <c r="G1507" s="7">
        <v>282000</v>
      </c>
      <c r="H1507" s="7">
        <v>138160</v>
      </c>
      <c r="I1507" s="12">
        <f>H1507/G1507*100</f>
        <v>48.99290780141844</v>
      </c>
      <c r="J1507" s="12">
        <f t="shared" si="23"/>
        <v>0.78688821606577619</v>
      </c>
      <c r="K1507" s="7">
        <v>276328</v>
      </c>
      <c r="L1507" s="7">
        <v>53723</v>
      </c>
      <c r="M1507" s="7">
        <f>G1507-L1507</f>
        <v>228277</v>
      </c>
      <c r="N1507" s="7">
        <v>173098.75</v>
      </c>
      <c r="O1507" s="22">
        <f>M1507/N1507</f>
        <v>1.3187674665472744</v>
      </c>
      <c r="P1507" s="27">
        <v>1638</v>
      </c>
      <c r="Q1507" s="32">
        <f>M1507/P1507</f>
        <v>139.36324786324786</v>
      </c>
      <c r="R1507" s="37" t="s">
        <v>3288</v>
      </c>
      <c r="S1507" s="42">
        <f>ABS(O2406-O1507)*100</f>
        <v>1.5619670342067016</v>
      </c>
      <c r="T1507" t="s">
        <v>43</v>
      </c>
      <c r="V1507" s="7">
        <v>45138</v>
      </c>
      <c r="W1507" t="s">
        <v>33</v>
      </c>
      <c r="X1507" s="17" t="s">
        <v>34</v>
      </c>
      <c r="Z1507" t="s">
        <v>3289</v>
      </c>
      <c r="AA1507">
        <v>401</v>
      </c>
      <c r="AB1507">
        <v>64</v>
      </c>
    </row>
    <row r="1508" spans="1:28" x14ac:dyDescent="0.25">
      <c r="A1508" t="s">
        <v>3300</v>
      </c>
      <c r="B1508" t="s">
        <v>3301</v>
      </c>
      <c r="C1508" s="17">
        <v>43565</v>
      </c>
      <c r="D1508" s="7">
        <v>295000</v>
      </c>
      <c r="E1508" t="s">
        <v>29</v>
      </c>
      <c r="F1508" t="s">
        <v>30</v>
      </c>
      <c r="G1508" s="7">
        <v>295000</v>
      </c>
      <c r="H1508" s="7">
        <v>139470</v>
      </c>
      <c r="I1508" s="12">
        <f>H1508/G1508*100</f>
        <v>47.277966101694915</v>
      </c>
      <c r="J1508" s="12">
        <f t="shared" si="23"/>
        <v>2.5018299157893011</v>
      </c>
      <c r="K1508" s="7">
        <v>278949</v>
      </c>
      <c r="L1508" s="7">
        <v>50714</v>
      </c>
      <c r="M1508" s="7">
        <f>G1508-L1508</f>
        <v>244286</v>
      </c>
      <c r="N1508" s="7">
        <v>177476.671875</v>
      </c>
      <c r="O1508" s="22">
        <f>M1508/N1508</f>
        <v>1.3764400550177942</v>
      </c>
      <c r="P1508" s="27">
        <v>2020</v>
      </c>
      <c r="Q1508" s="32">
        <f>M1508/P1508</f>
        <v>120.93366336633663</v>
      </c>
      <c r="R1508" s="37" t="s">
        <v>3288</v>
      </c>
      <c r="S1508" s="42">
        <f>ABS(O2406-O1508)*100</f>
        <v>4.2052918128452799</v>
      </c>
      <c r="T1508" t="s">
        <v>1094</v>
      </c>
      <c r="V1508" s="7">
        <v>45138</v>
      </c>
      <c r="W1508" t="s">
        <v>33</v>
      </c>
      <c r="X1508" s="17" t="s">
        <v>34</v>
      </c>
      <c r="Z1508" t="s">
        <v>3289</v>
      </c>
      <c r="AA1508">
        <v>401</v>
      </c>
      <c r="AB1508">
        <v>64</v>
      </c>
    </row>
    <row r="1509" spans="1:28" x14ac:dyDescent="0.25">
      <c r="A1509" t="s">
        <v>3302</v>
      </c>
      <c r="B1509" t="s">
        <v>3303</v>
      </c>
      <c r="C1509" s="17">
        <v>43649</v>
      </c>
      <c r="D1509" s="7">
        <v>235000</v>
      </c>
      <c r="E1509" t="s">
        <v>29</v>
      </c>
      <c r="F1509" t="s">
        <v>30</v>
      </c>
      <c r="G1509" s="7">
        <v>235000</v>
      </c>
      <c r="H1509" s="7">
        <v>114460</v>
      </c>
      <c r="I1509" s="12">
        <f>H1509/G1509*100</f>
        <v>48.706382978723404</v>
      </c>
      <c r="J1509" s="12">
        <f t="shared" si="23"/>
        <v>1.0734130387608118</v>
      </c>
      <c r="K1509" s="7">
        <v>228925</v>
      </c>
      <c r="L1509" s="7">
        <v>50314</v>
      </c>
      <c r="M1509" s="7">
        <f>G1509-L1509</f>
        <v>184686</v>
      </c>
      <c r="N1509" s="7">
        <v>129428.2578125</v>
      </c>
      <c r="O1509" s="22">
        <f>M1509/N1509</f>
        <v>1.4269372324206877</v>
      </c>
      <c r="P1509" s="27">
        <v>1669</v>
      </c>
      <c r="Q1509" s="32">
        <f>M1509/P1509</f>
        <v>110.65668064709406</v>
      </c>
      <c r="R1509" s="37" t="s">
        <v>3179</v>
      </c>
      <c r="S1509" s="42">
        <f>ABS(O2406-O1509)*100</f>
        <v>9.2550095531346308</v>
      </c>
      <c r="T1509" t="s">
        <v>236</v>
      </c>
      <c r="V1509" s="7">
        <v>43860</v>
      </c>
      <c r="W1509" t="s">
        <v>33</v>
      </c>
      <c r="X1509" s="17" t="s">
        <v>34</v>
      </c>
      <c r="Z1509" t="s">
        <v>3183</v>
      </c>
      <c r="AA1509">
        <v>401</v>
      </c>
      <c r="AB1509">
        <v>58</v>
      </c>
    </row>
    <row r="1510" spans="1:28" x14ac:dyDescent="0.25">
      <c r="A1510" t="s">
        <v>3304</v>
      </c>
      <c r="B1510" t="s">
        <v>3305</v>
      </c>
      <c r="C1510" s="17">
        <v>43987</v>
      </c>
      <c r="D1510" s="7">
        <v>162000</v>
      </c>
      <c r="E1510" t="s">
        <v>29</v>
      </c>
      <c r="F1510" t="s">
        <v>30</v>
      </c>
      <c r="G1510" s="7">
        <v>162000</v>
      </c>
      <c r="H1510" s="7">
        <v>71380</v>
      </c>
      <c r="I1510" s="12">
        <f>H1510/G1510*100</f>
        <v>44.061728395061728</v>
      </c>
      <c r="J1510" s="12">
        <f t="shared" si="23"/>
        <v>5.7180676224224882</v>
      </c>
      <c r="K1510" s="7">
        <v>142761</v>
      </c>
      <c r="L1510" s="7">
        <v>39500</v>
      </c>
      <c r="M1510" s="7">
        <f>G1510-L1510</f>
        <v>122500</v>
      </c>
      <c r="N1510" s="7">
        <v>71709.03125</v>
      </c>
      <c r="O1510" s="22">
        <f>M1510/N1510</f>
        <v>1.7082924962816313</v>
      </c>
      <c r="P1510" s="27">
        <v>1032</v>
      </c>
      <c r="Q1510" s="32">
        <f>M1510/P1510</f>
        <v>118.7015503875969</v>
      </c>
      <c r="R1510" s="37" t="s">
        <v>3306</v>
      </c>
      <c r="S1510" s="42">
        <f>ABS(O2406-O1510)*100</f>
        <v>37.390535939228982</v>
      </c>
      <c r="T1510" t="s">
        <v>43</v>
      </c>
      <c r="V1510" s="7">
        <v>37001</v>
      </c>
      <c r="W1510" t="s">
        <v>33</v>
      </c>
      <c r="X1510" s="17" t="s">
        <v>34</v>
      </c>
      <c r="Z1510" t="s">
        <v>3307</v>
      </c>
      <c r="AA1510">
        <v>401</v>
      </c>
      <c r="AB1510">
        <v>52</v>
      </c>
    </row>
    <row r="1511" spans="1:28" x14ac:dyDescent="0.25">
      <c r="A1511" t="s">
        <v>3308</v>
      </c>
      <c r="B1511" t="s">
        <v>3309</v>
      </c>
      <c r="C1511" s="17">
        <v>43615</v>
      </c>
      <c r="D1511" s="7">
        <v>229900</v>
      </c>
      <c r="E1511" t="s">
        <v>29</v>
      </c>
      <c r="F1511" t="s">
        <v>30</v>
      </c>
      <c r="G1511" s="7">
        <v>229900</v>
      </c>
      <c r="H1511" s="7">
        <v>126730</v>
      </c>
      <c r="I1511" s="12">
        <f>H1511/G1511*100</f>
        <v>55.123966942148762</v>
      </c>
      <c r="J1511" s="12">
        <f t="shared" si="23"/>
        <v>5.3441709246645459</v>
      </c>
      <c r="K1511" s="7">
        <v>253466</v>
      </c>
      <c r="L1511" s="7">
        <v>44332</v>
      </c>
      <c r="M1511" s="7">
        <f>G1511-L1511</f>
        <v>185568</v>
      </c>
      <c r="N1511" s="7">
        <v>145231.9375</v>
      </c>
      <c r="O1511" s="22">
        <f>M1511/N1511</f>
        <v>1.2777354843179725</v>
      </c>
      <c r="P1511" s="27">
        <v>1322</v>
      </c>
      <c r="Q1511" s="32">
        <f>M1511/P1511</f>
        <v>140.36913767019666</v>
      </c>
      <c r="R1511" s="37" t="s">
        <v>3306</v>
      </c>
      <c r="S1511" s="42">
        <f>ABS(O2406-O1511)*100</f>
        <v>5.6651652571368949</v>
      </c>
      <c r="T1511" t="s">
        <v>43</v>
      </c>
      <c r="V1511" s="7">
        <v>37001</v>
      </c>
      <c r="W1511" t="s">
        <v>33</v>
      </c>
      <c r="X1511" s="17" t="s">
        <v>34</v>
      </c>
      <c r="Z1511" t="s">
        <v>3307</v>
      </c>
      <c r="AA1511">
        <v>401</v>
      </c>
      <c r="AB1511">
        <v>65</v>
      </c>
    </row>
    <row r="1512" spans="1:28" x14ac:dyDescent="0.25">
      <c r="A1512" t="s">
        <v>3310</v>
      </c>
      <c r="B1512" t="s">
        <v>3311</v>
      </c>
      <c r="C1512" s="17">
        <v>44036</v>
      </c>
      <c r="D1512" s="7">
        <v>250290</v>
      </c>
      <c r="E1512" t="s">
        <v>29</v>
      </c>
      <c r="F1512" t="s">
        <v>30</v>
      </c>
      <c r="G1512" s="7">
        <v>250290</v>
      </c>
      <c r="H1512" s="7">
        <v>99470</v>
      </c>
      <c r="I1512" s="12">
        <f>H1512/G1512*100</f>
        <v>39.741899396699829</v>
      </c>
      <c r="J1512" s="12">
        <f t="shared" si="23"/>
        <v>10.037896620784387</v>
      </c>
      <c r="K1512" s="7">
        <v>198933</v>
      </c>
      <c r="L1512" s="7">
        <v>41135</v>
      </c>
      <c r="M1512" s="7">
        <f>G1512-L1512</f>
        <v>209155</v>
      </c>
      <c r="N1512" s="7">
        <v>109581.9453125</v>
      </c>
      <c r="O1512" s="22">
        <f>M1512/N1512</f>
        <v>1.9086629590626707</v>
      </c>
      <c r="P1512" s="27">
        <v>1733</v>
      </c>
      <c r="Q1512" s="32">
        <f>M1512/P1512</f>
        <v>120.68955568378534</v>
      </c>
      <c r="R1512" s="37" t="s">
        <v>3306</v>
      </c>
      <c r="S1512" s="42">
        <f>ABS(O2406-O1512)*100</f>
        <v>57.427582217332926</v>
      </c>
      <c r="T1512" t="s">
        <v>43</v>
      </c>
      <c r="V1512" s="7">
        <v>37001</v>
      </c>
      <c r="W1512" t="s">
        <v>33</v>
      </c>
      <c r="X1512" s="17" t="s">
        <v>34</v>
      </c>
      <c r="Z1512" t="s">
        <v>3307</v>
      </c>
      <c r="AA1512">
        <v>401</v>
      </c>
      <c r="AB1512">
        <v>45</v>
      </c>
    </row>
    <row r="1513" spans="1:28" x14ac:dyDescent="0.25">
      <c r="A1513" t="s">
        <v>3312</v>
      </c>
      <c r="B1513" t="s">
        <v>3313</v>
      </c>
      <c r="C1513" s="17">
        <v>43777</v>
      </c>
      <c r="D1513" s="7">
        <v>270000</v>
      </c>
      <c r="E1513" t="s">
        <v>29</v>
      </c>
      <c r="F1513" t="s">
        <v>30</v>
      </c>
      <c r="G1513" s="7">
        <v>270000</v>
      </c>
      <c r="H1513" s="7">
        <v>111160</v>
      </c>
      <c r="I1513" s="12">
        <f>H1513/G1513*100</f>
        <v>41.170370370370371</v>
      </c>
      <c r="J1513" s="12">
        <f t="shared" si="23"/>
        <v>8.6094256471138451</v>
      </c>
      <c r="K1513" s="7">
        <v>222326</v>
      </c>
      <c r="L1513" s="7">
        <v>43685</v>
      </c>
      <c r="M1513" s="7">
        <f>G1513-L1513</f>
        <v>226315</v>
      </c>
      <c r="N1513" s="7">
        <v>124056.25</v>
      </c>
      <c r="O1513" s="22">
        <f>M1513/N1513</f>
        <v>1.8242934152854049</v>
      </c>
      <c r="P1513" s="27">
        <v>1866</v>
      </c>
      <c r="Q1513" s="32">
        <f>M1513/P1513</f>
        <v>121.28349410503752</v>
      </c>
      <c r="R1513" s="37" t="s">
        <v>3306</v>
      </c>
      <c r="S1513" s="42">
        <f>ABS(O2406-O1513)*100</f>
        <v>48.990627839606347</v>
      </c>
      <c r="T1513" t="s">
        <v>43</v>
      </c>
      <c r="V1513" s="7">
        <v>37001</v>
      </c>
      <c r="W1513" t="s">
        <v>33</v>
      </c>
      <c r="X1513" s="17" t="s">
        <v>34</v>
      </c>
      <c r="Z1513" t="s">
        <v>3307</v>
      </c>
      <c r="AA1513">
        <v>401</v>
      </c>
      <c r="AB1513">
        <v>49</v>
      </c>
    </row>
    <row r="1514" spans="1:28" x14ac:dyDescent="0.25">
      <c r="A1514" t="s">
        <v>3314</v>
      </c>
      <c r="B1514" t="s">
        <v>3315</v>
      </c>
      <c r="C1514" s="17">
        <v>44131</v>
      </c>
      <c r="D1514" s="7">
        <v>277500</v>
      </c>
      <c r="E1514" t="s">
        <v>29</v>
      </c>
      <c r="F1514" t="s">
        <v>30</v>
      </c>
      <c r="G1514" s="7">
        <v>277500</v>
      </c>
      <c r="H1514" s="7">
        <v>134900</v>
      </c>
      <c r="I1514" s="12">
        <f>H1514/G1514*100</f>
        <v>48.612612612612608</v>
      </c>
      <c r="J1514" s="12">
        <f t="shared" si="23"/>
        <v>1.1671834048716079</v>
      </c>
      <c r="K1514" s="7">
        <v>269795</v>
      </c>
      <c r="L1514" s="7">
        <v>50547</v>
      </c>
      <c r="M1514" s="7">
        <f>G1514-L1514</f>
        <v>226953</v>
      </c>
      <c r="N1514" s="7">
        <v>170488.328125</v>
      </c>
      <c r="O1514" s="22">
        <f>M1514/N1514</f>
        <v>1.331193768488367</v>
      </c>
      <c r="P1514" s="27">
        <v>1619</v>
      </c>
      <c r="Q1514" s="32">
        <f>M1514/P1514</f>
        <v>140.18097591105621</v>
      </c>
      <c r="R1514" s="37" t="s">
        <v>3288</v>
      </c>
      <c r="S1514" s="42">
        <f>ABS(O2406-O1514)*100</f>
        <v>0.31933684009743946</v>
      </c>
      <c r="T1514" t="s">
        <v>492</v>
      </c>
      <c r="V1514" s="7">
        <v>45138</v>
      </c>
      <c r="W1514" t="s">
        <v>33</v>
      </c>
      <c r="X1514" s="17" t="s">
        <v>34</v>
      </c>
      <c r="Z1514" t="s">
        <v>3289</v>
      </c>
      <c r="AA1514">
        <v>401</v>
      </c>
      <c r="AB1514">
        <v>64</v>
      </c>
    </row>
    <row r="1515" spans="1:28" x14ac:dyDescent="0.25">
      <c r="A1515" t="s">
        <v>3316</v>
      </c>
      <c r="B1515" t="s">
        <v>3317</v>
      </c>
      <c r="C1515" s="17">
        <v>44210</v>
      </c>
      <c r="D1515" s="7">
        <v>242500</v>
      </c>
      <c r="E1515" t="s">
        <v>29</v>
      </c>
      <c r="F1515" t="s">
        <v>30</v>
      </c>
      <c r="G1515" s="7">
        <v>242500</v>
      </c>
      <c r="H1515" s="7">
        <v>131240</v>
      </c>
      <c r="I1515" s="12">
        <f>H1515/G1515*100</f>
        <v>54.119587628865986</v>
      </c>
      <c r="J1515" s="12">
        <f t="shared" si="23"/>
        <v>4.3397916113817701</v>
      </c>
      <c r="K1515" s="7">
        <v>262477</v>
      </c>
      <c r="L1515" s="7">
        <v>50714</v>
      </c>
      <c r="M1515" s="7">
        <f>G1515-L1515</f>
        <v>191786</v>
      </c>
      <c r="N1515" s="7">
        <v>164667.96875</v>
      </c>
      <c r="O1515" s="22">
        <f>M1515/N1515</f>
        <v>1.1646830980903808</v>
      </c>
      <c r="P1515" s="27">
        <v>1884</v>
      </c>
      <c r="Q1515" s="32">
        <f>M1515/P1515</f>
        <v>101.79723991507431</v>
      </c>
      <c r="R1515" s="37" t="s">
        <v>3288</v>
      </c>
      <c r="S1515" s="42">
        <f>ABS(O2406-O1515)*100</f>
        <v>16.970403879896057</v>
      </c>
      <c r="T1515" t="s">
        <v>236</v>
      </c>
      <c r="V1515" s="7">
        <v>45138</v>
      </c>
      <c r="W1515" t="s">
        <v>33</v>
      </c>
      <c r="X1515" s="17" t="s">
        <v>34</v>
      </c>
      <c r="Z1515" t="s">
        <v>3289</v>
      </c>
      <c r="AA1515">
        <v>401</v>
      </c>
      <c r="AB1515">
        <v>64</v>
      </c>
    </row>
    <row r="1516" spans="1:28" x14ac:dyDescent="0.25">
      <c r="A1516" t="s">
        <v>3318</v>
      </c>
      <c r="B1516" t="s">
        <v>3319</v>
      </c>
      <c r="C1516" s="17">
        <v>44182</v>
      </c>
      <c r="D1516" s="7">
        <v>255000</v>
      </c>
      <c r="E1516" t="s">
        <v>29</v>
      </c>
      <c r="F1516" t="s">
        <v>30</v>
      </c>
      <c r="G1516" s="7">
        <v>255000</v>
      </c>
      <c r="H1516" s="7">
        <v>124560</v>
      </c>
      <c r="I1516" s="12">
        <f>H1516/G1516*100</f>
        <v>48.847058823529409</v>
      </c>
      <c r="J1516" s="12">
        <f t="shared" si="23"/>
        <v>0.93273719395480725</v>
      </c>
      <c r="K1516" s="7">
        <v>249129</v>
      </c>
      <c r="L1516" s="7">
        <v>50714</v>
      </c>
      <c r="M1516" s="7">
        <f>G1516-L1516</f>
        <v>204286</v>
      </c>
      <c r="N1516" s="7">
        <v>154288.484375</v>
      </c>
      <c r="O1516" s="22">
        <f>M1516/N1516</f>
        <v>1.3240521535196395</v>
      </c>
      <c r="P1516" s="27">
        <v>1306</v>
      </c>
      <c r="Q1516" s="32">
        <f>M1516/P1516</f>
        <v>156.42113323124042</v>
      </c>
      <c r="R1516" s="37" t="s">
        <v>3288</v>
      </c>
      <c r="S1516" s="42">
        <f>ABS(O2406-O1516)*100</f>
        <v>1.0334983369701956</v>
      </c>
      <c r="T1516" t="s">
        <v>43</v>
      </c>
      <c r="V1516" s="7">
        <v>45138</v>
      </c>
      <c r="W1516" t="s">
        <v>33</v>
      </c>
      <c r="X1516" s="17" t="s">
        <v>34</v>
      </c>
      <c r="Z1516" t="s">
        <v>3289</v>
      </c>
      <c r="AA1516">
        <v>401</v>
      </c>
      <c r="AB1516">
        <v>64</v>
      </c>
    </row>
    <row r="1517" spans="1:28" x14ac:dyDescent="0.25">
      <c r="A1517" t="s">
        <v>3320</v>
      </c>
      <c r="B1517" t="s">
        <v>3321</v>
      </c>
      <c r="C1517" s="17">
        <v>43826</v>
      </c>
      <c r="D1517" s="7">
        <v>252000</v>
      </c>
      <c r="E1517" t="s">
        <v>29</v>
      </c>
      <c r="F1517" t="s">
        <v>30</v>
      </c>
      <c r="G1517" s="7">
        <v>252000</v>
      </c>
      <c r="H1517" s="7">
        <v>124340</v>
      </c>
      <c r="I1517" s="12">
        <f>H1517/G1517*100</f>
        <v>49.341269841269842</v>
      </c>
      <c r="J1517" s="12">
        <f t="shared" si="23"/>
        <v>0.43852617621437417</v>
      </c>
      <c r="K1517" s="7">
        <v>248675</v>
      </c>
      <c r="L1517" s="7">
        <v>52887</v>
      </c>
      <c r="M1517" s="7">
        <f>G1517-L1517</f>
        <v>199113</v>
      </c>
      <c r="N1517" s="7">
        <v>152245.71875</v>
      </c>
      <c r="O1517" s="22">
        <f>M1517/N1517</f>
        <v>1.3078397319464854</v>
      </c>
      <c r="P1517" s="27">
        <v>1634</v>
      </c>
      <c r="Q1517" s="32">
        <f>M1517/P1517</f>
        <v>121.8561811505508</v>
      </c>
      <c r="R1517" s="37" t="s">
        <v>3288</v>
      </c>
      <c r="S1517" s="42">
        <f>ABS(O2406-O1517)*100</f>
        <v>2.6547404942856012</v>
      </c>
      <c r="T1517" t="s">
        <v>1094</v>
      </c>
      <c r="V1517" s="7">
        <v>45138</v>
      </c>
      <c r="W1517" t="s">
        <v>33</v>
      </c>
      <c r="X1517" s="17" t="s">
        <v>34</v>
      </c>
      <c r="Z1517" t="s">
        <v>3289</v>
      </c>
      <c r="AA1517">
        <v>401</v>
      </c>
      <c r="AB1517">
        <v>64</v>
      </c>
    </row>
    <row r="1518" spans="1:28" x14ac:dyDescent="0.25">
      <c r="A1518" t="s">
        <v>3322</v>
      </c>
      <c r="B1518" t="s">
        <v>3323</v>
      </c>
      <c r="C1518" s="17">
        <v>43915</v>
      </c>
      <c r="D1518" s="7">
        <v>347000</v>
      </c>
      <c r="E1518" t="s">
        <v>29</v>
      </c>
      <c r="F1518" t="s">
        <v>30</v>
      </c>
      <c r="G1518" s="7">
        <v>347000</v>
      </c>
      <c r="H1518" s="7">
        <v>188170</v>
      </c>
      <c r="I1518" s="12">
        <f>H1518/G1518*100</f>
        <v>54.227665706051873</v>
      </c>
      <c r="J1518" s="12">
        <f t="shared" si="23"/>
        <v>4.447869688567657</v>
      </c>
      <c r="K1518" s="7">
        <v>376347</v>
      </c>
      <c r="L1518" s="7">
        <v>57011</v>
      </c>
      <c r="M1518" s="7">
        <f>G1518-L1518</f>
        <v>289989</v>
      </c>
      <c r="N1518" s="7">
        <v>248317.265625</v>
      </c>
      <c r="O1518" s="22">
        <f>M1518/N1518</f>
        <v>1.1678164998721079</v>
      </c>
      <c r="P1518" s="27">
        <v>2615</v>
      </c>
      <c r="Q1518" s="32">
        <f>M1518/P1518</f>
        <v>110.89445506692161</v>
      </c>
      <c r="R1518" s="37" t="s">
        <v>3288</v>
      </c>
      <c r="S1518" s="42">
        <f>ABS(O2406-O1518)*100</f>
        <v>16.657063701723352</v>
      </c>
      <c r="T1518" t="s">
        <v>32</v>
      </c>
      <c r="V1518" s="7">
        <v>45138</v>
      </c>
      <c r="W1518" t="s">
        <v>33</v>
      </c>
      <c r="X1518" s="17" t="s">
        <v>34</v>
      </c>
      <c r="Z1518" t="s">
        <v>3289</v>
      </c>
      <c r="AA1518">
        <v>401</v>
      </c>
      <c r="AB1518">
        <v>66</v>
      </c>
    </row>
    <row r="1519" spans="1:28" x14ac:dyDescent="0.25">
      <c r="A1519" t="s">
        <v>3324</v>
      </c>
      <c r="B1519" t="s">
        <v>3325</v>
      </c>
      <c r="C1519" s="17">
        <v>44029</v>
      </c>
      <c r="D1519" s="7">
        <v>300000</v>
      </c>
      <c r="E1519" t="s">
        <v>29</v>
      </c>
      <c r="F1519" t="s">
        <v>30</v>
      </c>
      <c r="G1519" s="7">
        <v>300000</v>
      </c>
      <c r="H1519" s="7">
        <v>164050</v>
      </c>
      <c r="I1519" s="12">
        <f>H1519/G1519*100</f>
        <v>54.68333333333333</v>
      </c>
      <c r="J1519" s="12">
        <f t="shared" si="23"/>
        <v>4.903537315849114</v>
      </c>
      <c r="K1519" s="7">
        <v>328091</v>
      </c>
      <c r="L1519" s="7">
        <v>57590</v>
      </c>
      <c r="M1519" s="7">
        <f>G1519-L1519</f>
        <v>242410</v>
      </c>
      <c r="N1519" s="7">
        <v>196015.21875</v>
      </c>
      <c r="O1519" s="22">
        <f>M1519/N1519</f>
        <v>1.2366896894325967</v>
      </c>
      <c r="P1519" s="27">
        <v>2109</v>
      </c>
      <c r="Q1519" s="32">
        <f>M1519/P1519</f>
        <v>114.94073020388809</v>
      </c>
      <c r="R1519" s="37" t="s">
        <v>3179</v>
      </c>
      <c r="S1519" s="42">
        <f>ABS(O2406-O1519)*100</f>
        <v>9.769744745674469</v>
      </c>
      <c r="T1519" t="s">
        <v>43</v>
      </c>
      <c r="V1519" s="7">
        <v>46800</v>
      </c>
      <c r="W1519" t="s">
        <v>33</v>
      </c>
      <c r="X1519" s="17" t="s">
        <v>34</v>
      </c>
      <c r="Z1519" t="s">
        <v>3183</v>
      </c>
      <c r="AA1519">
        <v>401</v>
      </c>
      <c r="AB1519">
        <v>58</v>
      </c>
    </row>
    <row r="1520" spans="1:28" x14ac:dyDescent="0.25">
      <c r="A1520" t="s">
        <v>3326</v>
      </c>
      <c r="B1520" t="s">
        <v>3327</v>
      </c>
      <c r="C1520" s="17">
        <v>43766</v>
      </c>
      <c r="D1520" s="7">
        <v>215000</v>
      </c>
      <c r="E1520" t="s">
        <v>29</v>
      </c>
      <c r="F1520" t="s">
        <v>30</v>
      </c>
      <c r="G1520" s="7">
        <v>215000</v>
      </c>
      <c r="H1520" s="7">
        <v>112120</v>
      </c>
      <c r="I1520" s="12">
        <f>H1520/G1520*100</f>
        <v>52.148837209302322</v>
      </c>
      <c r="J1520" s="12">
        <f t="shared" si="23"/>
        <v>2.3690411918181056</v>
      </c>
      <c r="K1520" s="7">
        <v>224238</v>
      </c>
      <c r="L1520" s="7">
        <v>48934</v>
      </c>
      <c r="M1520" s="7">
        <f>G1520-L1520</f>
        <v>166066</v>
      </c>
      <c r="N1520" s="7">
        <v>127031.8828125</v>
      </c>
      <c r="O1520" s="22">
        <f>M1520/N1520</f>
        <v>1.307278112575208</v>
      </c>
      <c r="P1520" s="27">
        <v>1400</v>
      </c>
      <c r="Q1520" s="32">
        <f>M1520/P1520</f>
        <v>118.61857142857143</v>
      </c>
      <c r="R1520" s="37" t="s">
        <v>3179</v>
      </c>
      <c r="S1520" s="42">
        <f>ABS(O2406-O1520)*100</f>
        <v>2.7109024314133423</v>
      </c>
      <c r="T1520" t="s">
        <v>43</v>
      </c>
      <c r="V1520" s="7">
        <v>43860</v>
      </c>
      <c r="W1520" t="s">
        <v>33</v>
      </c>
      <c r="X1520" s="17" t="s">
        <v>34</v>
      </c>
      <c r="Z1520" t="s">
        <v>3183</v>
      </c>
      <c r="AA1520">
        <v>401</v>
      </c>
      <c r="AB1520">
        <v>64</v>
      </c>
    </row>
    <row r="1521" spans="1:28" x14ac:dyDescent="0.25">
      <c r="A1521" t="s">
        <v>3328</v>
      </c>
      <c r="B1521" t="s">
        <v>3329</v>
      </c>
      <c r="C1521" s="17">
        <v>44057</v>
      </c>
      <c r="D1521" s="7">
        <v>175000</v>
      </c>
      <c r="E1521" t="s">
        <v>29</v>
      </c>
      <c r="F1521" t="s">
        <v>30</v>
      </c>
      <c r="G1521" s="7">
        <v>175000</v>
      </c>
      <c r="H1521" s="7">
        <v>100770</v>
      </c>
      <c r="I1521" s="12">
        <f>H1521/G1521*100</f>
        <v>57.582857142857144</v>
      </c>
      <c r="J1521" s="12">
        <f t="shared" si="23"/>
        <v>7.8030611253729276</v>
      </c>
      <c r="K1521" s="7">
        <v>201536</v>
      </c>
      <c r="L1521" s="7">
        <v>42531</v>
      </c>
      <c r="M1521" s="7">
        <f>G1521-L1521</f>
        <v>132469</v>
      </c>
      <c r="N1521" s="7">
        <v>110420.140625</v>
      </c>
      <c r="O1521" s="22">
        <f>M1521/N1521</f>
        <v>1.1996815005867505</v>
      </c>
      <c r="P1521" s="27">
        <v>1461</v>
      </c>
      <c r="Q1521" s="32">
        <f>M1521/P1521</f>
        <v>90.670088980150581</v>
      </c>
      <c r="R1521" s="37" t="s">
        <v>3306</v>
      </c>
      <c r="S1521" s="42">
        <f>ABS(O2406-O1521)*100</f>
        <v>13.470563630259091</v>
      </c>
      <c r="T1521" t="s">
        <v>147</v>
      </c>
      <c r="V1521" s="7">
        <v>37001</v>
      </c>
      <c r="W1521" t="s">
        <v>33</v>
      </c>
      <c r="X1521" s="17" t="s">
        <v>34</v>
      </c>
      <c r="Z1521" t="s">
        <v>3307</v>
      </c>
      <c r="AA1521">
        <v>401</v>
      </c>
      <c r="AB1521">
        <v>58</v>
      </c>
    </row>
    <row r="1522" spans="1:28" x14ac:dyDescent="0.25">
      <c r="A1522" t="s">
        <v>3330</v>
      </c>
      <c r="B1522" t="s">
        <v>3331</v>
      </c>
      <c r="C1522" s="17">
        <v>43956</v>
      </c>
      <c r="D1522" s="7">
        <v>240000</v>
      </c>
      <c r="E1522" t="s">
        <v>29</v>
      </c>
      <c r="F1522" t="s">
        <v>30</v>
      </c>
      <c r="G1522" s="7">
        <v>240000</v>
      </c>
      <c r="H1522" s="7">
        <v>139370</v>
      </c>
      <c r="I1522" s="12">
        <f>H1522/G1522*100</f>
        <v>58.07083333333334</v>
      </c>
      <c r="J1522" s="12">
        <f t="shared" si="23"/>
        <v>8.291037315849124</v>
      </c>
      <c r="K1522" s="7">
        <v>278731</v>
      </c>
      <c r="L1522" s="7">
        <v>44492</v>
      </c>
      <c r="M1522" s="7">
        <f>G1522-L1522</f>
        <v>195508</v>
      </c>
      <c r="N1522" s="7">
        <v>162665.96875</v>
      </c>
      <c r="O1522" s="22">
        <f>M1522/N1522</f>
        <v>1.2018985993344105</v>
      </c>
      <c r="P1522" s="27">
        <v>1820</v>
      </c>
      <c r="Q1522" s="32">
        <f>M1522/P1522</f>
        <v>107.42197802197802</v>
      </c>
      <c r="R1522" s="37" t="s">
        <v>3306</v>
      </c>
      <c r="S1522" s="42">
        <f>ABS(O2406-O1522)*100</f>
        <v>13.248853755493094</v>
      </c>
      <c r="T1522" t="s">
        <v>43</v>
      </c>
      <c r="V1522" s="7">
        <v>37001</v>
      </c>
      <c r="W1522" t="s">
        <v>33</v>
      </c>
      <c r="X1522" s="17" t="s">
        <v>34</v>
      </c>
      <c r="Z1522" t="s">
        <v>3307</v>
      </c>
      <c r="AA1522">
        <v>401</v>
      </c>
      <c r="AB1522">
        <v>61</v>
      </c>
    </row>
    <row r="1523" spans="1:28" x14ac:dyDescent="0.25">
      <c r="A1523" t="s">
        <v>3332</v>
      </c>
      <c r="B1523" t="s">
        <v>3333</v>
      </c>
      <c r="C1523" s="17">
        <v>43945</v>
      </c>
      <c r="D1523" s="7">
        <v>310000</v>
      </c>
      <c r="E1523" t="s">
        <v>29</v>
      </c>
      <c r="F1523" t="s">
        <v>30</v>
      </c>
      <c r="G1523" s="7">
        <v>310000</v>
      </c>
      <c r="H1523" s="7">
        <v>169720</v>
      </c>
      <c r="I1523" s="12">
        <f>H1523/G1523*100</f>
        <v>54.748387096774195</v>
      </c>
      <c r="J1523" s="12">
        <f t="shared" si="23"/>
        <v>4.968591079289979</v>
      </c>
      <c r="K1523" s="7">
        <v>339447</v>
      </c>
      <c r="L1523" s="7">
        <v>47992</v>
      </c>
      <c r="M1523" s="7">
        <f>G1523-L1523</f>
        <v>262008</v>
      </c>
      <c r="N1523" s="7">
        <v>202399.3125</v>
      </c>
      <c r="O1523" s="22">
        <f>M1523/N1523</f>
        <v>1.2945103259676338</v>
      </c>
      <c r="P1523" s="27">
        <v>2106</v>
      </c>
      <c r="Q1523" s="32">
        <f>M1523/P1523</f>
        <v>124.41025641025641</v>
      </c>
      <c r="R1523" s="37" t="s">
        <v>3306</v>
      </c>
      <c r="S1523" s="42">
        <f>ABS(O2406-O1523)*100</f>
        <v>3.9876810921707584</v>
      </c>
      <c r="T1523" t="s">
        <v>32</v>
      </c>
      <c r="V1523" s="7">
        <v>37001</v>
      </c>
      <c r="W1523" t="s">
        <v>33</v>
      </c>
      <c r="X1523" s="17" t="s">
        <v>34</v>
      </c>
      <c r="Z1523" t="s">
        <v>3307</v>
      </c>
      <c r="AA1523">
        <v>401</v>
      </c>
      <c r="AB1523">
        <v>70</v>
      </c>
    </row>
    <row r="1524" spans="1:28" x14ac:dyDescent="0.25">
      <c r="A1524" t="s">
        <v>3334</v>
      </c>
      <c r="B1524" t="s">
        <v>3335</v>
      </c>
      <c r="C1524" s="17">
        <v>44167</v>
      </c>
      <c r="D1524" s="7">
        <v>269900</v>
      </c>
      <c r="E1524" t="s">
        <v>29</v>
      </c>
      <c r="F1524" t="s">
        <v>30</v>
      </c>
      <c r="G1524" s="7">
        <v>269900</v>
      </c>
      <c r="H1524" s="7">
        <v>121570</v>
      </c>
      <c r="I1524" s="12">
        <f>H1524/G1524*100</f>
        <v>45.042608373471651</v>
      </c>
      <c r="J1524" s="12">
        <f t="shared" si="23"/>
        <v>4.7371876440125646</v>
      </c>
      <c r="K1524" s="7">
        <v>243142</v>
      </c>
      <c r="L1524" s="7">
        <v>54124</v>
      </c>
      <c r="M1524" s="7">
        <f>G1524-L1524</f>
        <v>215776</v>
      </c>
      <c r="N1524" s="7">
        <v>138983.828125</v>
      </c>
      <c r="O1524" s="22">
        <f>M1524/N1524</f>
        <v>1.552525951479292</v>
      </c>
      <c r="P1524" s="27">
        <v>1882</v>
      </c>
      <c r="Q1524" s="32">
        <f>M1524/P1524</f>
        <v>114.65249734325187</v>
      </c>
      <c r="R1524" s="37" t="s">
        <v>3336</v>
      </c>
      <c r="S1524" s="42">
        <f>ABS(O2406-O1524)*100</f>
        <v>21.813881458995056</v>
      </c>
      <c r="T1524" t="s">
        <v>32</v>
      </c>
      <c r="V1524" s="7">
        <v>46915</v>
      </c>
      <c r="W1524" t="s">
        <v>33</v>
      </c>
      <c r="X1524" s="17" t="s">
        <v>34</v>
      </c>
      <c r="Z1524" t="s">
        <v>3337</v>
      </c>
      <c r="AA1524">
        <v>401</v>
      </c>
      <c r="AB1524">
        <v>52</v>
      </c>
    </row>
    <row r="1525" spans="1:28" x14ac:dyDescent="0.25">
      <c r="A1525" t="s">
        <v>3338</v>
      </c>
      <c r="B1525" t="s">
        <v>3339</v>
      </c>
      <c r="C1525" s="17">
        <v>43665</v>
      </c>
      <c r="D1525" s="7">
        <v>224500</v>
      </c>
      <c r="E1525" t="s">
        <v>29</v>
      </c>
      <c r="F1525" t="s">
        <v>30</v>
      </c>
      <c r="G1525" s="7">
        <v>224500</v>
      </c>
      <c r="H1525" s="7">
        <v>124220</v>
      </c>
      <c r="I1525" s="12">
        <f>H1525/G1525*100</f>
        <v>55.331848552338528</v>
      </c>
      <c r="J1525" s="12">
        <f t="shared" si="23"/>
        <v>5.5520525348543117</v>
      </c>
      <c r="K1525" s="7">
        <v>248436</v>
      </c>
      <c r="L1525" s="7">
        <v>49894</v>
      </c>
      <c r="M1525" s="7">
        <f>G1525-L1525</f>
        <v>174606</v>
      </c>
      <c r="N1525" s="7">
        <v>145986.765625</v>
      </c>
      <c r="O1525" s="22">
        <f>M1525/N1525</f>
        <v>1.1960399235675581</v>
      </c>
      <c r="P1525" s="27">
        <v>1882</v>
      </c>
      <c r="Q1525" s="32">
        <f>M1525/P1525</f>
        <v>92.776833156216796</v>
      </c>
      <c r="R1525" s="37" t="s">
        <v>3336</v>
      </c>
      <c r="S1525" s="42">
        <f>ABS(O2406-O1525)*100</f>
        <v>13.834721332178335</v>
      </c>
      <c r="T1525" t="s">
        <v>32</v>
      </c>
      <c r="V1525" s="7">
        <v>46915</v>
      </c>
      <c r="W1525" t="s">
        <v>33</v>
      </c>
      <c r="X1525" s="17" t="s">
        <v>34</v>
      </c>
      <c r="Z1525" t="s">
        <v>3337</v>
      </c>
      <c r="AA1525">
        <v>401</v>
      </c>
      <c r="AB1525">
        <v>52</v>
      </c>
    </row>
    <row r="1526" spans="1:28" x14ac:dyDescent="0.25">
      <c r="A1526" t="s">
        <v>3340</v>
      </c>
      <c r="B1526" t="s">
        <v>3341</v>
      </c>
      <c r="C1526" s="17">
        <v>44159</v>
      </c>
      <c r="D1526" s="7">
        <v>270000</v>
      </c>
      <c r="E1526" t="s">
        <v>29</v>
      </c>
      <c r="F1526" t="s">
        <v>30</v>
      </c>
      <c r="G1526" s="7">
        <v>270000</v>
      </c>
      <c r="H1526" s="7">
        <v>117020</v>
      </c>
      <c r="I1526" s="12">
        <f>H1526/G1526*100</f>
        <v>43.340740740740742</v>
      </c>
      <c r="J1526" s="12">
        <f t="shared" si="23"/>
        <v>6.4390552767434741</v>
      </c>
      <c r="K1526" s="7">
        <v>234044</v>
      </c>
      <c r="L1526" s="7">
        <v>54064</v>
      </c>
      <c r="M1526" s="7">
        <f>G1526-L1526</f>
        <v>215936</v>
      </c>
      <c r="N1526" s="7">
        <v>132338.234375</v>
      </c>
      <c r="O1526" s="22">
        <f>M1526/N1526</f>
        <v>1.6316977555262928</v>
      </c>
      <c r="P1526" s="27">
        <v>1906</v>
      </c>
      <c r="Q1526" s="32">
        <f>M1526/P1526</f>
        <v>113.29275970619098</v>
      </c>
      <c r="R1526" s="37" t="s">
        <v>3336</v>
      </c>
      <c r="S1526" s="42">
        <f>ABS(O2406-O1526)*100</f>
        <v>29.731061863695139</v>
      </c>
      <c r="T1526" t="s">
        <v>32</v>
      </c>
      <c r="V1526" s="7">
        <v>46915</v>
      </c>
      <c r="W1526" t="s">
        <v>33</v>
      </c>
      <c r="X1526" s="17" t="s">
        <v>34</v>
      </c>
      <c r="Z1526" t="s">
        <v>3337</v>
      </c>
      <c r="AA1526">
        <v>401</v>
      </c>
      <c r="AB1526">
        <v>50</v>
      </c>
    </row>
    <row r="1527" spans="1:28" x14ac:dyDescent="0.25">
      <c r="A1527" t="s">
        <v>3342</v>
      </c>
      <c r="B1527" t="s">
        <v>3343</v>
      </c>
      <c r="C1527" s="17">
        <v>43745</v>
      </c>
      <c r="D1527" s="7">
        <v>275000</v>
      </c>
      <c r="E1527" t="s">
        <v>29</v>
      </c>
      <c r="F1527" t="s">
        <v>30</v>
      </c>
      <c r="G1527" s="7">
        <v>275000</v>
      </c>
      <c r="H1527" s="7">
        <v>171100</v>
      </c>
      <c r="I1527" s="12">
        <f>H1527/G1527*100</f>
        <v>62.218181818181819</v>
      </c>
      <c r="J1527" s="12">
        <f t="shared" si="23"/>
        <v>12.438385800697603</v>
      </c>
      <c r="K1527" s="7">
        <v>342209</v>
      </c>
      <c r="L1527" s="7">
        <v>56574</v>
      </c>
      <c r="M1527" s="7">
        <f>G1527-L1527</f>
        <v>218426</v>
      </c>
      <c r="N1527" s="7">
        <v>210025.734375</v>
      </c>
      <c r="O1527" s="22">
        <f>M1527/N1527</f>
        <v>1.0399963635408667</v>
      </c>
      <c r="P1527" s="27">
        <v>2932</v>
      </c>
      <c r="Q1527" s="32">
        <f>M1527/P1527</f>
        <v>74.497271487039569</v>
      </c>
      <c r="R1527" s="37" t="s">
        <v>3336</v>
      </c>
      <c r="S1527" s="42">
        <f>ABS(O2406-O1527)*100</f>
        <v>29.439077334847475</v>
      </c>
      <c r="T1527" t="s">
        <v>32</v>
      </c>
      <c r="V1527" s="7">
        <v>46915</v>
      </c>
      <c r="W1527" t="s">
        <v>33</v>
      </c>
      <c r="X1527" s="17" t="s">
        <v>34</v>
      </c>
      <c r="Z1527" t="s">
        <v>3337</v>
      </c>
      <c r="AA1527">
        <v>401</v>
      </c>
      <c r="AB1527">
        <v>55</v>
      </c>
    </row>
    <row r="1528" spans="1:28" x14ac:dyDescent="0.25">
      <c r="A1528" t="s">
        <v>3344</v>
      </c>
      <c r="B1528" t="s">
        <v>3345</v>
      </c>
      <c r="C1528" s="17">
        <v>43615</v>
      </c>
      <c r="D1528" s="7">
        <v>271613</v>
      </c>
      <c r="E1528" t="s">
        <v>29</v>
      </c>
      <c r="F1528" t="s">
        <v>30</v>
      </c>
      <c r="G1528" s="7">
        <v>271613</v>
      </c>
      <c r="H1528" s="7">
        <v>146610</v>
      </c>
      <c r="I1528" s="12">
        <f>H1528/G1528*100</f>
        <v>53.977534212279977</v>
      </c>
      <c r="J1528" s="12">
        <f t="shared" si="23"/>
        <v>4.197738194795761</v>
      </c>
      <c r="K1528" s="7">
        <v>293219</v>
      </c>
      <c r="L1528" s="7">
        <v>50824</v>
      </c>
      <c r="M1528" s="7">
        <f>G1528-L1528</f>
        <v>220789</v>
      </c>
      <c r="N1528" s="7">
        <v>178231.625</v>
      </c>
      <c r="O1528" s="22">
        <f>M1528/N1528</f>
        <v>1.2387756662152409</v>
      </c>
      <c r="P1528" s="27">
        <v>2299</v>
      </c>
      <c r="Q1528" s="32">
        <f>M1528/P1528</f>
        <v>96.036972596781212</v>
      </c>
      <c r="R1528" s="37" t="s">
        <v>3336</v>
      </c>
      <c r="S1528" s="42">
        <f>ABS(O2406-O1528)*100</f>
        <v>9.5611470674100474</v>
      </c>
      <c r="T1528" t="s">
        <v>32</v>
      </c>
      <c r="V1528" s="7">
        <v>46915</v>
      </c>
      <c r="W1528" t="s">
        <v>33</v>
      </c>
      <c r="X1528" s="17" t="s">
        <v>34</v>
      </c>
      <c r="Z1528" t="s">
        <v>3337</v>
      </c>
      <c r="AA1528">
        <v>401</v>
      </c>
      <c r="AB1528">
        <v>55</v>
      </c>
    </row>
    <row r="1529" spans="1:28" x14ac:dyDescent="0.25">
      <c r="A1529" t="s">
        <v>3346</v>
      </c>
      <c r="B1529" t="s">
        <v>3347</v>
      </c>
      <c r="C1529" s="17">
        <v>43829</v>
      </c>
      <c r="D1529" s="7">
        <v>285000</v>
      </c>
      <c r="E1529" t="s">
        <v>29</v>
      </c>
      <c r="F1529" t="s">
        <v>30</v>
      </c>
      <c r="G1529" s="7">
        <v>285000</v>
      </c>
      <c r="H1529" s="7">
        <v>137290</v>
      </c>
      <c r="I1529" s="12">
        <f>H1529/G1529*100</f>
        <v>48.171929824561403</v>
      </c>
      <c r="J1529" s="12">
        <f t="shared" si="23"/>
        <v>1.6078661929228133</v>
      </c>
      <c r="K1529" s="7">
        <v>274577</v>
      </c>
      <c r="L1529" s="7">
        <v>51900</v>
      </c>
      <c r="M1529" s="7">
        <f>G1529-L1529</f>
        <v>233100</v>
      </c>
      <c r="N1529" s="7">
        <v>163733.09375</v>
      </c>
      <c r="O1529" s="22">
        <f>M1529/N1529</f>
        <v>1.4236584349643733</v>
      </c>
      <c r="P1529" s="27">
        <v>2340</v>
      </c>
      <c r="Q1529" s="32">
        <f>M1529/P1529</f>
        <v>99.615384615384613</v>
      </c>
      <c r="R1529" s="37" t="s">
        <v>3336</v>
      </c>
      <c r="S1529" s="42">
        <f>ABS(O2406-O1529)*100</f>
        <v>8.9271298075031869</v>
      </c>
      <c r="T1529" t="s">
        <v>32</v>
      </c>
      <c r="V1529" s="7">
        <v>46915</v>
      </c>
      <c r="W1529" t="s">
        <v>33</v>
      </c>
      <c r="X1529" s="17" t="s">
        <v>34</v>
      </c>
      <c r="Z1529" t="s">
        <v>3337</v>
      </c>
      <c r="AA1529">
        <v>401</v>
      </c>
      <c r="AB1529">
        <v>52</v>
      </c>
    </row>
    <row r="1530" spans="1:28" x14ac:dyDescent="0.25">
      <c r="A1530" t="s">
        <v>3348</v>
      </c>
      <c r="B1530" t="s">
        <v>3349</v>
      </c>
      <c r="C1530" s="17">
        <v>43784</v>
      </c>
      <c r="D1530" s="7">
        <v>240000</v>
      </c>
      <c r="E1530" t="s">
        <v>29</v>
      </c>
      <c r="F1530" t="s">
        <v>30</v>
      </c>
      <c r="G1530" s="7">
        <v>240000</v>
      </c>
      <c r="H1530" s="7">
        <v>121730</v>
      </c>
      <c r="I1530" s="12">
        <f>H1530/G1530*100</f>
        <v>50.720833333333339</v>
      </c>
      <c r="J1530" s="12">
        <f t="shared" si="23"/>
        <v>0.94103731584912254</v>
      </c>
      <c r="K1530" s="7">
        <v>243463</v>
      </c>
      <c r="L1530" s="7">
        <v>49917</v>
      </c>
      <c r="M1530" s="7">
        <f>G1530-L1530</f>
        <v>190083</v>
      </c>
      <c r="N1530" s="7">
        <v>142313.234375</v>
      </c>
      <c r="O1530" s="22">
        <f>M1530/N1530</f>
        <v>1.3356663618446414</v>
      </c>
      <c r="P1530" s="27">
        <v>1763</v>
      </c>
      <c r="Q1530" s="32">
        <f>M1530/P1530</f>
        <v>107.81792399319342</v>
      </c>
      <c r="R1530" s="37" t="s">
        <v>3336</v>
      </c>
      <c r="S1530" s="42">
        <f>ABS(O2406-O1530)*100</f>
        <v>0.12792249552999735</v>
      </c>
      <c r="T1530" t="s">
        <v>43</v>
      </c>
      <c r="V1530" s="7">
        <v>46915</v>
      </c>
      <c r="W1530" t="s">
        <v>33</v>
      </c>
      <c r="X1530" s="17" t="s">
        <v>34</v>
      </c>
      <c r="Z1530" t="s">
        <v>3337</v>
      </c>
      <c r="AA1530">
        <v>401</v>
      </c>
      <c r="AB1530">
        <v>52</v>
      </c>
    </row>
    <row r="1531" spans="1:28" x14ac:dyDescent="0.25">
      <c r="A1531" t="s">
        <v>3350</v>
      </c>
      <c r="B1531" t="s">
        <v>3351</v>
      </c>
      <c r="C1531" s="17">
        <v>44222</v>
      </c>
      <c r="D1531" s="7">
        <v>280000</v>
      </c>
      <c r="E1531" t="s">
        <v>29</v>
      </c>
      <c r="F1531" t="s">
        <v>30</v>
      </c>
      <c r="G1531" s="7">
        <v>280000</v>
      </c>
      <c r="H1531" s="7">
        <v>146990</v>
      </c>
      <c r="I1531" s="12">
        <f>H1531/G1531*100</f>
        <v>52.496428571428567</v>
      </c>
      <c r="J1531" s="12">
        <f t="shared" si="23"/>
        <v>2.7166325539443505</v>
      </c>
      <c r="K1531" s="7">
        <v>293986</v>
      </c>
      <c r="L1531" s="7">
        <v>54096</v>
      </c>
      <c r="M1531" s="7">
        <f>G1531-L1531</f>
        <v>225904</v>
      </c>
      <c r="N1531" s="7">
        <v>176389.703125</v>
      </c>
      <c r="O1531" s="22">
        <f>M1531/N1531</f>
        <v>1.2807096786137868</v>
      </c>
      <c r="P1531" s="27">
        <v>2600</v>
      </c>
      <c r="Q1531" s="32">
        <f>M1531/P1531</f>
        <v>86.886153846153846</v>
      </c>
      <c r="R1531" s="37" t="s">
        <v>3336</v>
      </c>
      <c r="S1531" s="42">
        <f>ABS(O2406-O1531)*100</f>
        <v>5.367745827555459</v>
      </c>
      <c r="T1531" t="s">
        <v>236</v>
      </c>
      <c r="V1531" s="7">
        <v>46915</v>
      </c>
      <c r="W1531" t="s">
        <v>33</v>
      </c>
      <c r="X1531" s="17" t="s">
        <v>34</v>
      </c>
      <c r="Z1531" t="s">
        <v>3337</v>
      </c>
      <c r="AA1531">
        <v>401</v>
      </c>
      <c r="AB1531">
        <v>55</v>
      </c>
    </row>
    <row r="1532" spans="1:28" x14ac:dyDescent="0.25">
      <c r="A1532" t="s">
        <v>3352</v>
      </c>
      <c r="B1532" t="s">
        <v>3353</v>
      </c>
      <c r="C1532" s="17">
        <v>44106</v>
      </c>
      <c r="D1532" s="7">
        <v>291000</v>
      </c>
      <c r="E1532" t="s">
        <v>29</v>
      </c>
      <c r="F1532" t="s">
        <v>30</v>
      </c>
      <c r="G1532" s="7">
        <v>291000</v>
      </c>
      <c r="H1532" s="7">
        <v>131650</v>
      </c>
      <c r="I1532" s="12">
        <f>H1532/G1532*100</f>
        <v>45.240549828178693</v>
      </c>
      <c r="J1532" s="12">
        <f t="shared" si="23"/>
        <v>4.5392461893055227</v>
      </c>
      <c r="K1532" s="7">
        <v>263309</v>
      </c>
      <c r="L1532" s="7">
        <v>58931</v>
      </c>
      <c r="M1532" s="7">
        <f>G1532-L1532</f>
        <v>232069</v>
      </c>
      <c r="N1532" s="7">
        <v>150277.9375</v>
      </c>
      <c r="O1532" s="22">
        <f>M1532/N1532</f>
        <v>1.5442652718067813</v>
      </c>
      <c r="P1532" s="27">
        <v>2176</v>
      </c>
      <c r="Q1532" s="32">
        <f>M1532/P1532</f>
        <v>106.64935661764706</v>
      </c>
      <c r="R1532" s="37" t="s">
        <v>3336</v>
      </c>
      <c r="S1532" s="42">
        <f>ABS(O2406-O1532)*100</f>
        <v>20.987813491743989</v>
      </c>
      <c r="T1532" t="s">
        <v>32</v>
      </c>
      <c r="V1532" s="7">
        <v>53185</v>
      </c>
      <c r="W1532" t="s">
        <v>33</v>
      </c>
      <c r="X1532" s="17" t="s">
        <v>34</v>
      </c>
      <c r="Z1532" t="s">
        <v>3337</v>
      </c>
      <c r="AA1532">
        <v>401</v>
      </c>
      <c r="AB1532">
        <v>52</v>
      </c>
    </row>
    <row r="1533" spans="1:28" x14ac:dyDescent="0.25">
      <c r="A1533" t="s">
        <v>3354</v>
      </c>
      <c r="B1533" t="s">
        <v>3355</v>
      </c>
      <c r="C1533" s="17">
        <v>44089</v>
      </c>
      <c r="D1533" s="7">
        <v>275000</v>
      </c>
      <c r="E1533" t="s">
        <v>29</v>
      </c>
      <c r="F1533" t="s">
        <v>30</v>
      </c>
      <c r="G1533" s="7">
        <v>275000</v>
      </c>
      <c r="H1533" s="7">
        <v>133740</v>
      </c>
      <c r="I1533" s="12">
        <f>H1533/G1533*100</f>
        <v>48.632727272727273</v>
      </c>
      <c r="J1533" s="12">
        <f t="shared" si="23"/>
        <v>1.1470687447569432</v>
      </c>
      <c r="K1533" s="7">
        <v>267489</v>
      </c>
      <c r="L1533" s="7">
        <v>59273</v>
      </c>
      <c r="M1533" s="7">
        <f>G1533-L1533</f>
        <v>215727</v>
      </c>
      <c r="N1533" s="7">
        <v>153100</v>
      </c>
      <c r="O1533" s="22">
        <f>M1533/N1533</f>
        <v>1.4090594382756367</v>
      </c>
      <c r="P1533" s="27">
        <v>1766</v>
      </c>
      <c r="Q1533" s="32">
        <f>M1533/P1533</f>
        <v>122.15571913929784</v>
      </c>
      <c r="R1533" s="37" t="s">
        <v>3336</v>
      </c>
      <c r="S1533" s="42">
        <f>ABS(O2406-O1533)*100</f>
        <v>7.4672301386295326</v>
      </c>
      <c r="T1533" t="s">
        <v>43</v>
      </c>
      <c r="V1533" s="7">
        <v>53185</v>
      </c>
      <c r="W1533" t="s">
        <v>33</v>
      </c>
      <c r="X1533" s="17" t="s">
        <v>34</v>
      </c>
      <c r="Z1533" t="s">
        <v>3337</v>
      </c>
      <c r="AA1533">
        <v>401</v>
      </c>
      <c r="AB1533">
        <v>55</v>
      </c>
    </row>
    <row r="1534" spans="1:28" x14ac:dyDescent="0.25">
      <c r="A1534" t="s">
        <v>3356</v>
      </c>
      <c r="B1534" t="s">
        <v>3357</v>
      </c>
      <c r="C1534" s="17">
        <v>43875</v>
      </c>
      <c r="D1534" s="7">
        <v>307000</v>
      </c>
      <c r="E1534" t="s">
        <v>29</v>
      </c>
      <c r="F1534" t="s">
        <v>30</v>
      </c>
      <c r="G1534" s="7">
        <v>307000</v>
      </c>
      <c r="H1534" s="7">
        <v>145970</v>
      </c>
      <c r="I1534" s="12">
        <f>H1534/G1534*100</f>
        <v>47.54723127035831</v>
      </c>
      <c r="J1534" s="12">
        <f t="shared" si="23"/>
        <v>2.232564747125906</v>
      </c>
      <c r="K1534" s="7">
        <v>291934</v>
      </c>
      <c r="L1534" s="7">
        <v>54008</v>
      </c>
      <c r="M1534" s="7">
        <f>G1534-L1534</f>
        <v>252992</v>
      </c>
      <c r="N1534" s="7">
        <v>174945.59375</v>
      </c>
      <c r="O1534" s="22">
        <f>M1534/N1534</f>
        <v>1.4461181592348622</v>
      </c>
      <c r="P1534" s="27">
        <v>2463</v>
      </c>
      <c r="Q1534" s="32">
        <f>M1534/P1534</f>
        <v>102.71701177425903</v>
      </c>
      <c r="R1534" s="37" t="s">
        <v>3336</v>
      </c>
      <c r="S1534" s="42">
        <f>ABS(O2406-O1534)*100</f>
        <v>11.173102234552079</v>
      </c>
      <c r="T1534" t="s">
        <v>32</v>
      </c>
      <c r="V1534" s="7">
        <v>46915</v>
      </c>
      <c r="W1534" t="s">
        <v>33</v>
      </c>
      <c r="X1534" s="17" t="s">
        <v>34</v>
      </c>
      <c r="Z1534" t="s">
        <v>3337</v>
      </c>
      <c r="AA1534">
        <v>401</v>
      </c>
      <c r="AB1534">
        <v>55</v>
      </c>
    </row>
    <row r="1535" spans="1:28" x14ac:dyDescent="0.25">
      <c r="A1535" t="s">
        <v>3358</v>
      </c>
      <c r="B1535" t="s">
        <v>3359</v>
      </c>
      <c r="C1535" s="17">
        <v>43735</v>
      </c>
      <c r="D1535" s="7">
        <v>302000</v>
      </c>
      <c r="E1535" t="s">
        <v>29</v>
      </c>
      <c r="F1535" t="s">
        <v>30</v>
      </c>
      <c r="G1535" s="7">
        <v>302000</v>
      </c>
      <c r="H1535" s="7">
        <v>150340</v>
      </c>
      <c r="I1535" s="12">
        <f>H1535/G1535*100</f>
        <v>49.781456953642383</v>
      </c>
      <c r="J1535" s="12">
        <f t="shared" si="23"/>
        <v>1.6609361581672033E-3</v>
      </c>
      <c r="K1535" s="7">
        <v>300689</v>
      </c>
      <c r="L1535" s="7">
        <v>51916</v>
      </c>
      <c r="M1535" s="7">
        <f>G1535-L1535</f>
        <v>250084</v>
      </c>
      <c r="N1535" s="7">
        <v>182921.328125</v>
      </c>
      <c r="O1535" s="22">
        <f>M1535/N1535</f>
        <v>1.3671669813653666</v>
      </c>
      <c r="P1535" s="27">
        <v>2434</v>
      </c>
      <c r="Q1535" s="32">
        <f>M1535/P1535</f>
        <v>102.74609695973706</v>
      </c>
      <c r="R1535" s="37" t="s">
        <v>3336</v>
      </c>
      <c r="S1535" s="42">
        <f>ABS(O2406-O1535)*100</f>
        <v>3.2779844476025222</v>
      </c>
      <c r="T1535" t="s">
        <v>32</v>
      </c>
      <c r="V1535" s="7">
        <v>46915</v>
      </c>
      <c r="W1535" t="s">
        <v>33</v>
      </c>
      <c r="X1535" s="17" t="s">
        <v>34</v>
      </c>
      <c r="Z1535" t="s">
        <v>3337</v>
      </c>
      <c r="AA1535">
        <v>401</v>
      </c>
      <c r="AB1535">
        <v>55</v>
      </c>
    </row>
    <row r="1536" spans="1:28" x14ac:dyDescent="0.25">
      <c r="A1536" t="s">
        <v>3360</v>
      </c>
      <c r="B1536" t="s">
        <v>3361</v>
      </c>
      <c r="C1536" s="17">
        <v>44074</v>
      </c>
      <c r="D1536" s="7">
        <v>280000</v>
      </c>
      <c r="E1536" t="s">
        <v>29</v>
      </c>
      <c r="F1536" t="s">
        <v>30</v>
      </c>
      <c r="G1536" s="7">
        <v>280000</v>
      </c>
      <c r="H1536" s="7">
        <v>126910</v>
      </c>
      <c r="I1536" s="12">
        <f>H1536/G1536*100</f>
        <v>45.324999999999996</v>
      </c>
      <c r="J1536" s="12">
        <f t="shared" si="23"/>
        <v>4.4547960174842203</v>
      </c>
      <c r="K1536" s="7">
        <v>253820</v>
      </c>
      <c r="L1536" s="7">
        <v>49735</v>
      </c>
      <c r="M1536" s="7">
        <f>G1536-L1536</f>
        <v>230265</v>
      </c>
      <c r="N1536" s="7">
        <v>150062.5</v>
      </c>
      <c r="O1536" s="22">
        <f>M1536/N1536</f>
        <v>1.5344606413994168</v>
      </c>
      <c r="P1536" s="27">
        <v>2360</v>
      </c>
      <c r="Q1536" s="32">
        <f>M1536/P1536</f>
        <v>97.569915254237287</v>
      </c>
      <c r="R1536" s="37" t="s">
        <v>3336</v>
      </c>
      <c r="S1536" s="42">
        <f>ABS(O2406-O1536)*100</f>
        <v>20.007350451007543</v>
      </c>
      <c r="T1536" t="s">
        <v>32</v>
      </c>
      <c r="V1536" s="7">
        <v>46915</v>
      </c>
      <c r="W1536" t="s">
        <v>33</v>
      </c>
      <c r="X1536" s="17" t="s">
        <v>34</v>
      </c>
      <c r="Z1536" t="s">
        <v>3337</v>
      </c>
      <c r="AA1536">
        <v>401</v>
      </c>
      <c r="AB1536">
        <v>47</v>
      </c>
    </row>
    <row r="1537" spans="1:28" x14ac:dyDescent="0.25">
      <c r="A1537" t="s">
        <v>3362</v>
      </c>
      <c r="B1537" t="s">
        <v>3363</v>
      </c>
      <c r="C1537" s="17">
        <v>43768</v>
      </c>
      <c r="D1537" s="7">
        <v>277000</v>
      </c>
      <c r="E1537" t="s">
        <v>29</v>
      </c>
      <c r="F1537" t="s">
        <v>30</v>
      </c>
      <c r="G1537" s="7">
        <v>277000</v>
      </c>
      <c r="H1537" s="7">
        <v>121560</v>
      </c>
      <c r="I1537" s="12">
        <f>H1537/G1537*100</f>
        <v>43.884476534296027</v>
      </c>
      <c r="J1537" s="12">
        <f t="shared" si="23"/>
        <v>5.8953194831881888</v>
      </c>
      <c r="K1537" s="7">
        <v>243120</v>
      </c>
      <c r="L1537" s="7">
        <v>51967</v>
      </c>
      <c r="M1537" s="7">
        <f>G1537-L1537</f>
        <v>225033</v>
      </c>
      <c r="N1537" s="7">
        <v>140553.671875</v>
      </c>
      <c r="O1537" s="22">
        <f>M1537/N1537</f>
        <v>1.6010467531586854</v>
      </c>
      <c r="P1537" s="27">
        <v>1781</v>
      </c>
      <c r="Q1537" s="32">
        <f>M1537/P1537</f>
        <v>126.35204941044357</v>
      </c>
      <c r="R1537" s="37" t="s">
        <v>3336</v>
      </c>
      <c r="S1537" s="42">
        <f>ABS(O2406-O1537)*100</f>
        <v>26.665961626934397</v>
      </c>
      <c r="T1537" t="s">
        <v>32</v>
      </c>
      <c r="V1537" s="7">
        <v>46915</v>
      </c>
      <c r="W1537" t="s">
        <v>33</v>
      </c>
      <c r="X1537" s="17" t="s">
        <v>34</v>
      </c>
      <c r="Z1537" t="s">
        <v>3337</v>
      </c>
      <c r="AA1537">
        <v>401</v>
      </c>
      <c r="AB1537">
        <v>55</v>
      </c>
    </row>
    <row r="1538" spans="1:28" x14ac:dyDescent="0.25">
      <c r="A1538" t="s">
        <v>3362</v>
      </c>
      <c r="B1538" t="s">
        <v>3363</v>
      </c>
      <c r="C1538" s="17">
        <v>43585</v>
      </c>
      <c r="D1538" s="7">
        <v>178500</v>
      </c>
      <c r="E1538" t="s">
        <v>164</v>
      </c>
      <c r="F1538" t="s">
        <v>30</v>
      </c>
      <c r="G1538" s="7">
        <v>178500</v>
      </c>
      <c r="H1538" s="7">
        <v>121560</v>
      </c>
      <c r="I1538" s="12">
        <f>H1538/G1538*100</f>
        <v>68.100840336134453</v>
      </c>
      <c r="J1538" s="12">
        <f t="shared" si="23"/>
        <v>18.321044318650237</v>
      </c>
      <c r="K1538" s="7">
        <v>243120</v>
      </c>
      <c r="L1538" s="7">
        <v>51967</v>
      </c>
      <c r="M1538" s="7">
        <f>G1538-L1538</f>
        <v>126533</v>
      </c>
      <c r="N1538" s="7">
        <v>140553.671875</v>
      </c>
      <c r="O1538" s="22">
        <f>M1538/N1538</f>
        <v>0.90024684742872352</v>
      </c>
      <c r="P1538" s="27">
        <v>1781</v>
      </c>
      <c r="Q1538" s="32">
        <f>M1538/P1538</f>
        <v>71.046041549691182</v>
      </c>
      <c r="R1538" s="37" t="s">
        <v>3336</v>
      </c>
      <c r="S1538" s="42">
        <f>ABS(O2406-O1538)*100</f>
        <v>43.414028946061791</v>
      </c>
      <c r="T1538" t="s">
        <v>32</v>
      </c>
      <c r="V1538" s="7">
        <v>46915</v>
      </c>
      <c r="W1538" t="s">
        <v>33</v>
      </c>
      <c r="X1538" s="17" t="s">
        <v>34</v>
      </c>
      <c r="Z1538" t="s">
        <v>3337</v>
      </c>
      <c r="AA1538">
        <v>401</v>
      </c>
      <c r="AB1538">
        <v>55</v>
      </c>
    </row>
    <row r="1539" spans="1:28" x14ac:dyDescent="0.25">
      <c r="A1539" t="s">
        <v>3364</v>
      </c>
      <c r="B1539" t="s">
        <v>3365</v>
      </c>
      <c r="C1539" s="17">
        <v>44271</v>
      </c>
      <c r="D1539" s="7">
        <v>286000</v>
      </c>
      <c r="E1539" t="s">
        <v>29</v>
      </c>
      <c r="F1539" t="s">
        <v>30</v>
      </c>
      <c r="G1539" s="7">
        <v>286000</v>
      </c>
      <c r="H1539" s="7">
        <v>139650</v>
      </c>
      <c r="I1539" s="12">
        <f>H1539/G1539*100</f>
        <v>48.828671328671334</v>
      </c>
      <c r="J1539" s="12">
        <f t="shared" ref="J1539:J1602" si="24">+ABS(I1539-$I$2411)</f>
        <v>0.95112468881288237</v>
      </c>
      <c r="K1539" s="7">
        <v>279308</v>
      </c>
      <c r="L1539" s="7">
        <v>52229</v>
      </c>
      <c r="M1539" s="7">
        <f>G1539-L1539</f>
        <v>233771</v>
      </c>
      <c r="N1539" s="7">
        <v>166969.859375</v>
      </c>
      <c r="O1539" s="22">
        <f>M1539/N1539</f>
        <v>1.4000790374684953</v>
      </c>
      <c r="P1539" s="27">
        <v>2146</v>
      </c>
      <c r="Q1539" s="32">
        <f>M1539/P1539</f>
        <v>108.93336439888164</v>
      </c>
      <c r="R1539" s="37" t="s">
        <v>3336</v>
      </c>
      <c r="S1539" s="42">
        <f>ABS(O2406-O1539)*100</f>
        <v>6.5691900579153861</v>
      </c>
      <c r="T1539" t="s">
        <v>43</v>
      </c>
      <c r="V1539" s="7">
        <v>46915</v>
      </c>
      <c r="W1539" t="s">
        <v>33</v>
      </c>
      <c r="X1539" s="17" t="s">
        <v>34</v>
      </c>
      <c r="Z1539" t="s">
        <v>3337</v>
      </c>
      <c r="AA1539">
        <v>401</v>
      </c>
      <c r="AB1539">
        <v>55</v>
      </c>
    </row>
    <row r="1540" spans="1:28" x14ac:dyDescent="0.25">
      <c r="A1540" t="s">
        <v>3366</v>
      </c>
      <c r="B1540" t="s">
        <v>3367</v>
      </c>
      <c r="C1540" s="17">
        <v>43714</v>
      </c>
      <c r="D1540" s="7">
        <v>255000</v>
      </c>
      <c r="E1540" t="s">
        <v>29</v>
      </c>
      <c r="F1540" t="s">
        <v>30</v>
      </c>
      <c r="G1540" s="7">
        <v>255000</v>
      </c>
      <c r="H1540" s="7">
        <v>139490</v>
      </c>
      <c r="I1540" s="12">
        <f>H1540/G1540*100</f>
        <v>54.701960784313727</v>
      </c>
      <c r="J1540" s="12">
        <f t="shared" si="24"/>
        <v>4.9221647668295105</v>
      </c>
      <c r="K1540" s="7">
        <v>278978</v>
      </c>
      <c r="L1540" s="7">
        <v>51865</v>
      </c>
      <c r="M1540" s="7">
        <f>G1540-L1540</f>
        <v>203135</v>
      </c>
      <c r="N1540" s="7">
        <v>166994.859375</v>
      </c>
      <c r="O1540" s="22">
        <f>M1540/N1540</f>
        <v>1.2164146894117531</v>
      </c>
      <c r="P1540" s="27">
        <v>2404</v>
      </c>
      <c r="Q1540" s="32">
        <f>M1540/P1540</f>
        <v>84.49875207986689</v>
      </c>
      <c r="R1540" s="37" t="s">
        <v>3336</v>
      </c>
      <c r="S1540" s="42">
        <f>ABS(O2406-O1540)*100</f>
        <v>11.797244747758828</v>
      </c>
      <c r="T1540" t="s">
        <v>32</v>
      </c>
      <c r="V1540" s="7">
        <v>46915</v>
      </c>
      <c r="W1540" t="s">
        <v>33</v>
      </c>
      <c r="X1540" s="17" t="s">
        <v>34</v>
      </c>
      <c r="Z1540" t="s">
        <v>3337</v>
      </c>
      <c r="AA1540">
        <v>401</v>
      </c>
      <c r="AB1540">
        <v>55</v>
      </c>
    </row>
    <row r="1541" spans="1:28" x14ac:dyDescent="0.25">
      <c r="A1541" t="s">
        <v>3368</v>
      </c>
      <c r="B1541" t="s">
        <v>3369</v>
      </c>
      <c r="C1541" s="17">
        <v>44104</v>
      </c>
      <c r="D1541" s="7">
        <v>315000</v>
      </c>
      <c r="E1541" t="s">
        <v>29</v>
      </c>
      <c r="F1541" t="s">
        <v>30</v>
      </c>
      <c r="G1541" s="7">
        <v>315000</v>
      </c>
      <c r="H1541" s="7">
        <v>145810</v>
      </c>
      <c r="I1541" s="12">
        <f>H1541/G1541*100</f>
        <v>46.288888888888891</v>
      </c>
      <c r="J1541" s="12">
        <f t="shared" si="24"/>
        <v>3.4909071285953246</v>
      </c>
      <c r="K1541" s="7">
        <v>291619</v>
      </c>
      <c r="L1541" s="7">
        <v>53668</v>
      </c>
      <c r="M1541" s="7">
        <f>G1541-L1541</f>
        <v>261332</v>
      </c>
      <c r="N1541" s="7">
        <v>174963.96875</v>
      </c>
      <c r="O1541" s="22">
        <f>M1541/N1541</f>
        <v>1.4936332427015777</v>
      </c>
      <c r="P1541" s="27">
        <v>2445</v>
      </c>
      <c r="Q1541" s="32">
        <f>M1541/P1541</f>
        <v>106.8842535787321</v>
      </c>
      <c r="R1541" s="37" t="s">
        <v>3336</v>
      </c>
      <c r="S1541" s="42">
        <f>ABS(O2406-O1541)*100</f>
        <v>15.92461058122363</v>
      </c>
      <c r="T1541" t="s">
        <v>32</v>
      </c>
      <c r="V1541" s="7">
        <v>46915</v>
      </c>
      <c r="W1541" t="s">
        <v>33</v>
      </c>
      <c r="X1541" s="17" t="s">
        <v>34</v>
      </c>
      <c r="Z1541" t="s">
        <v>3337</v>
      </c>
      <c r="AA1541">
        <v>401</v>
      </c>
      <c r="AB1541">
        <v>55</v>
      </c>
    </row>
    <row r="1542" spans="1:28" x14ac:dyDescent="0.25">
      <c r="A1542" t="s">
        <v>3370</v>
      </c>
      <c r="B1542" t="s">
        <v>3371</v>
      </c>
      <c r="C1542" s="17">
        <v>43622</v>
      </c>
      <c r="D1542" s="7">
        <v>305000</v>
      </c>
      <c r="E1542" t="s">
        <v>29</v>
      </c>
      <c r="F1542" t="s">
        <v>30</v>
      </c>
      <c r="G1542" s="7">
        <v>305000</v>
      </c>
      <c r="H1542" s="7">
        <v>146120</v>
      </c>
      <c r="I1542" s="12">
        <f>H1542/G1542*100</f>
        <v>47.908196721311477</v>
      </c>
      <c r="J1542" s="12">
        <f t="shared" si="24"/>
        <v>1.8715992961727395</v>
      </c>
      <c r="K1542" s="7">
        <v>292230</v>
      </c>
      <c r="L1542" s="7">
        <v>51916</v>
      </c>
      <c r="M1542" s="7">
        <f>G1542-L1542</f>
        <v>253084</v>
      </c>
      <c r="N1542" s="7">
        <v>176701.46875</v>
      </c>
      <c r="O1542" s="22">
        <f>M1542/N1542</f>
        <v>1.432268796577278</v>
      </c>
      <c r="P1542" s="27">
        <v>2586</v>
      </c>
      <c r="Q1542" s="32">
        <f>M1542/P1542</f>
        <v>97.866976024748652</v>
      </c>
      <c r="R1542" s="37" t="s">
        <v>3336</v>
      </c>
      <c r="S1542" s="42">
        <f>ABS(O2406-O1542)*100</f>
        <v>9.7881659687936597</v>
      </c>
      <c r="T1542" t="s">
        <v>32</v>
      </c>
      <c r="V1542" s="7">
        <v>46915</v>
      </c>
      <c r="W1542" t="s">
        <v>33</v>
      </c>
      <c r="X1542" s="17" t="s">
        <v>34</v>
      </c>
      <c r="Z1542" t="s">
        <v>3337</v>
      </c>
      <c r="AA1542">
        <v>401</v>
      </c>
      <c r="AB1542">
        <v>55</v>
      </c>
    </row>
    <row r="1543" spans="1:28" x14ac:dyDescent="0.25">
      <c r="A1543" t="s">
        <v>3372</v>
      </c>
      <c r="B1543" t="s">
        <v>3373</v>
      </c>
      <c r="C1543" s="17">
        <v>43586</v>
      </c>
      <c r="D1543" s="7">
        <v>249000</v>
      </c>
      <c r="E1543" t="s">
        <v>29</v>
      </c>
      <c r="F1543" t="s">
        <v>30</v>
      </c>
      <c r="G1543" s="7">
        <v>249000</v>
      </c>
      <c r="H1543" s="7">
        <v>133810</v>
      </c>
      <c r="I1543" s="12">
        <f>H1543/G1543*100</f>
        <v>53.738955823293175</v>
      </c>
      <c r="J1543" s="12">
        <f t="shared" si="24"/>
        <v>3.9591598058089588</v>
      </c>
      <c r="K1543" s="7">
        <v>267615</v>
      </c>
      <c r="L1543" s="7">
        <v>49758</v>
      </c>
      <c r="M1543" s="7">
        <f>G1543-L1543</f>
        <v>199242</v>
      </c>
      <c r="N1543" s="7">
        <v>160188.96875</v>
      </c>
      <c r="O1543" s="22">
        <f>M1543/N1543</f>
        <v>1.2437935118425563</v>
      </c>
      <c r="P1543" s="27">
        <v>2162</v>
      </c>
      <c r="Q1543" s="32">
        <f>M1543/P1543</f>
        <v>92.156336725254391</v>
      </c>
      <c r="R1543" s="37" t="s">
        <v>3336</v>
      </c>
      <c r="S1543" s="42">
        <f>ABS(O2406-O1543)*100</f>
        <v>9.0593625046785142</v>
      </c>
      <c r="T1543" t="s">
        <v>43</v>
      </c>
      <c r="V1543" s="7">
        <v>46915</v>
      </c>
      <c r="W1543" t="s">
        <v>33</v>
      </c>
      <c r="X1543" s="17" t="s">
        <v>34</v>
      </c>
      <c r="Z1543" t="s">
        <v>3337</v>
      </c>
      <c r="AA1543">
        <v>401</v>
      </c>
      <c r="AB1543">
        <v>52</v>
      </c>
    </row>
    <row r="1544" spans="1:28" x14ac:dyDescent="0.25">
      <c r="A1544" t="s">
        <v>3374</v>
      </c>
      <c r="B1544" t="s">
        <v>3375</v>
      </c>
      <c r="C1544" s="17">
        <v>43819</v>
      </c>
      <c r="D1544" s="7">
        <v>280000</v>
      </c>
      <c r="E1544" t="s">
        <v>29</v>
      </c>
      <c r="F1544" t="s">
        <v>30</v>
      </c>
      <c r="G1544" s="7">
        <v>280000</v>
      </c>
      <c r="H1544" s="7">
        <v>135630</v>
      </c>
      <c r="I1544" s="12">
        <f>H1544/G1544*100</f>
        <v>48.43928571428571</v>
      </c>
      <c r="J1544" s="12">
        <f t="shared" si="24"/>
        <v>1.3405103031985064</v>
      </c>
      <c r="K1544" s="7">
        <v>271256</v>
      </c>
      <c r="L1544" s="7">
        <v>51663</v>
      </c>
      <c r="M1544" s="7">
        <f>G1544-L1544</f>
        <v>228337</v>
      </c>
      <c r="N1544" s="7">
        <v>161465.4375</v>
      </c>
      <c r="O1544" s="22">
        <f>M1544/N1544</f>
        <v>1.4141540352869635</v>
      </c>
      <c r="P1544" s="27">
        <v>2318</v>
      </c>
      <c r="Q1544" s="32">
        <f>M1544/P1544</f>
        <v>98.506039689387407</v>
      </c>
      <c r="R1544" s="37" t="s">
        <v>3336</v>
      </c>
      <c r="S1544" s="42">
        <f>ABS(O2406-O1544)*100</f>
        <v>7.9766898397622077</v>
      </c>
      <c r="T1544" t="s">
        <v>79</v>
      </c>
      <c r="V1544" s="7">
        <v>46915</v>
      </c>
      <c r="W1544" t="s">
        <v>33</v>
      </c>
      <c r="X1544" s="17" t="s">
        <v>34</v>
      </c>
      <c r="Z1544" t="s">
        <v>3337</v>
      </c>
      <c r="AA1544">
        <v>401</v>
      </c>
      <c r="AB1544">
        <v>52</v>
      </c>
    </row>
    <row r="1545" spans="1:28" x14ac:dyDescent="0.25">
      <c r="A1545" t="s">
        <v>3376</v>
      </c>
      <c r="B1545" t="s">
        <v>3377</v>
      </c>
      <c r="C1545" s="17">
        <v>43633</v>
      </c>
      <c r="D1545" s="7">
        <v>257000</v>
      </c>
      <c r="E1545" t="s">
        <v>29</v>
      </c>
      <c r="F1545" t="s">
        <v>30</v>
      </c>
      <c r="G1545" s="7">
        <v>257000</v>
      </c>
      <c r="H1545" s="7">
        <v>126080</v>
      </c>
      <c r="I1545" s="12">
        <f>H1545/G1545*100</f>
        <v>49.05836575875486</v>
      </c>
      <c r="J1545" s="12">
        <f t="shared" si="24"/>
        <v>0.72143025872935596</v>
      </c>
      <c r="K1545" s="7">
        <v>252160</v>
      </c>
      <c r="L1545" s="7">
        <v>51967</v>
      </c>
      <c r="M1545" s="7">
        <f>G1545-L1545</f>
        <v>205033</v>
      </c>
      <c r="N1545" s="7">
        <v>147200.734375</v>
      </c>
      <c r="O1545" s="22">
        <f>M1545/N1545</f>
        <v>1.3928802792360391</v>
      </c>
      <c r="P1545" s="27">
        <v>1781</v>
      </c>
      <c r="Q1545" s="32">
        <f>M1545/P1545</f>
        <v>115.12240314430096</v>
      </c>
      <c r="R1545" s="37" t="s">
        <v>3336</v>
      </c>
      <c r="S1545" s="42">
        <f>ABS(O2406-O1545)*100</f>
        <v>5.8493142346697669</v>
      </c>
      <c r="T1545" t="s">
        <v>32</v>
      </c>
      <c r="V1545" s="7">
        <v>46915</v>
      </c>
      <c r="W1545" t="s">
        <v>33</v>
      </c>
      <c r="X1545" s="17" t="s">
        <v>34</v>
      </c>
      <c r="Z1545" t="s">
        <v>3337</v>
      </c>
      <c r="AA1545">
        <v>401</v>
      </c>
      <c r="AB1545">
        <v>55</v>
      </c>
    </row>
    <row r="1546" spans="1:28" x14ac:dyDescent="0.25">
      <c r="A1546" t="s">
        <v>3378</v>
      </c>
      <c r="B1546" t="s">
        <v>3379</v>
      </c>
      <c r="C1546" s="17">
        <v>44239</v>
      </c>
      <c r="D1546" s="7">
        <v>272000</v>
      </c>
      <c r="E1546" t="s">
        <v>29</v>
      </c>
      <c r="F1546" t="s">
        <v>30</v>
      </c>
      <c r="G1546" s="7">
        <v>272000</v>
      </c>
      <c r="H1546" s="7">
        <v>143610</v>
      </c>
      <c r="I1546" s="12">
        <f>H1546/G1546*100</f>
        <v>52.797794117647058</v>
      </c>
      <c r="J1546" s="12">
        <f t="shared" si="24"/>
        <v>3.017998100162842</v>
      </c>
      <c r="K1546" s="7">
        <v>287212</v>
      </c>
      <c r="L1546" s="7">
        <v>51763</v>
      </c>
      <c r="M1546" s="7">
        <f>G1546-L1546</f>
        <v>220237</v>
      </c>
      <c r="N1546" s="7">
        <v>173124.265625</v>
      </c>
      <c r="O1546" s="22">
        <f>M1546/N1546</f>
        <v>1.2721324720420746</v>
      </c>
      <c r="P1546" s="27">
        <v>2416</v>
      </c>
      <c r="Q1546" s="32">
        <f>M1546/P1546</f>
        <v>91.15769867549669</v>
      </c>
      <c r="R1546" s="37" t="s">
        <v>3336</v>
      </c>
      <c r="S1546" s="42">
        <f>ABS(O2406-O1546)*100</f>
        <v>6.2254664847266827</v>
      </c>
      <c r="T1546" t="s">
        <v>32</v>
      </c>
      <c r="V1546" s="7">
        <v>46915</v>
      </c>
      <c r="W1546" t="s">
        <v>33</v>
      </c>
      <c r="X1546" s="17" t="s">
        <v>34</v>
      </c>
      <c r="Z1546" t="s">
        <v>3337</v>
      </c>
      <c r="AA1546">
        <v>401</v>
      </c>
      <c r="AB1546">
        <v>52</v>
      </c>
    </row>
    <row r="1547" spans="1:28" x14ac:dyDescent="0.25">
      <c r="A1547" t="s">
        <v>3380</v>
      </c>
      <c r="B1547" t="s">
        <v>3381</v>
      </c>
      <c r="C1547" s="17">
        <v>44004</v>
      </c>
      <c r="D1547" s="7">
        <v>287000</v>
      </c>
      <c r="E1547" t="s">
        <v>29</v>
      </c>
      <c r="F1547" t="s">
        <v>30</v>
      </c>
      <c r="G1547" s="7">
        <v>287000</v>
      </c>
      <c r="H1547" s="7">
        <v>143490</v>
      </c>
      <c r="I1547" s="12">
        <f>H1547/G1547*100</f>
        <v>49.99651567944251</v>
      </c>
      <c r="J1547" s="12">
        <f t="shared" si="24"/>
        <v>0.21671966195829384</v>
      </c>
      <c r="K1547" s="7">
        <v>286976</v>
      </c>
      <c r="L1547" s="7">
        <v>53702</v>
      </c>
      <c r="M1547" s="7">
        <f>G1547-L1547</f>
        <v>233298</v>
      </c>
      <c r="N1547" s="7">
        <v>171525</v>
      </c>
      <c r="O1547" s="22">
        <f>M1547/N1547</f>
        <v>1.360139921294272</v>
      </c>
      <c r="P1547" s="27">
        <v>2340</v>
      </c>
      <c r="Q1547" s="32">
        <f>M1547/P1547</f>
        <v>99.7</v>
      </c>
      <c r="R1547" s="37" t="s">
        <v>3336</v>
      </c>
      <c r="S1547" s="42">
        <f>ABS(O2406-O1547)*100</f>
        <v>2.5752784404930562</v>
      </c>
      <c r="T1547" t="s">
        <v>32</v>
      </c>
      <c r="V1547" s="7">
        <v>46915</v>
      </c>
      <c r="W1547" t="s">
        <v>33</v>
      </c>
      <c r="X1547" s="17" t="s">
        <v>34</v>
      </c>
      <c r="Z1547" t="s">
        <v>3337</v>
      </c>
      <c r="AA1547">
        <v>401</v>
      </c>
      <c r="AB1547">
        <v>52</v>
      </c>
    </row>
    <row r="1548" spans="1:28" x14ac:dyDescent="0.25">
      <c r="A1548" t="s">
        <v>3382</v>
      </c>
      <c r="B1548" t="s">
        <v>3383</v>
      </c>
      <c r="C1548" s="17">
        <v>44265</v>
      </c>
      <c r="D1548" s="7">
        <v>284900</v>
      </c>
      <c r="E1548" t="s">
        <v>29</v>
      </c>
      <c r="F1548" t="s">
        <v>30</v>
      </c>
      <c r="G1548" s="7">
        <v>284900</v>
      </c>
      <c r="H1548" s="7">
        <v>133900</v>
      </c>
      <c r="I1548" s="12">
        <f>H1548/G1548*100</f>
        <v>46.998946998946998</v>
      </c>
      <c r="J1548" s="12">
        <f t="shared" si="24"/>
        <v>2.7808490185372179</v>
      </c>
      <c r="K1548" s="7">
        <v>267798</v>
      </c>
      <c r="L1548" s="7">
        <v>50108</v>
      </c>
      <c r="M1548" s="7">
        <f>G1548-L1548</f>
        <v>234792</v>
      </c>
      <c r="N1548" s="7">
        <v>160066.171875</v>
      </c>
      <c r="O1548" s="22">
        <f>M1548/N1548</f>
        <v>1.4668433514069132</v>
      </c>
      <c r="P1548" s="27">
        <v>2118</v>
      </c>
      <c r="Q1548" s="32">
        <f>M1548/P1548</f>
        <v>110.85552407932012</v>
      </c>
      <c r="R1548" s="37" t="s">
        <v>3336</v>
      </c>
      <c r="S1548" s="42">
        <f>ABS(O2406-O1548)*100</f>
        <v>13.245621451757184</v>
      </c>
      <c r="T1548" t="s">
        <v>43</v>
      </c>
      <c r="V1548" s="7">
        <v>46915</v>
      </c>
      <c r="W1548" t="s">
        <v>33</v>
      </c>
      <c r="X1548" s="17" t="s">
        <v>34</v>
      </c>
      <c r="Z1548" t="s">
        <v>3337</v>
      </c>
      <c r="AA1548">
        <v>401</v>
      </c>
      <c r="AB1548">
        <v>52</v>
      </c>
    </row>
    <row r="1549" spans="1:28" x14ac:dyDescent="0.25">
      <c r="A1549" t="s">
        <v>3384</v>
      </c>
      <c r="B1549" t="s">
        <v>3385</v>
      </c>
      <c r="C1549" s="17">
        <v>44146</v>
      </c>
      <c r="D1549" s="7">
        <v>300000</v>
      </c>
      <c r="E1549" t="s">
        <v>331</v>
      </c>
      <c r="F1549" t="s">
        <v>30</v>
      </c>
      <c r="G1549" s="7">
        <v>300000</v>
      </c>
      <c r="H1549" s="7">
        <v>131220</v>
      </c>
      <c r="I1549" s="12">
        <f>H1549/G1549*100</f>
        <v>43.74</v>
      </c>
      <c r="J1549" s="12">
        <f t="shared" si="24"/>
        <v>6.039796017484214</v>
      </c>
      <c r="K1549" s="7">
        <v>262433</v>
      </c>
      <c r="L1549" s="7">
        <v>51712</v>
      </c>
      <c r="M1549" s="7">
        <f>G1549-L1549</f>
        <v>248288</v>
      </c>
      <c r="N1549" s="7">
        <v>154941.90625</v>
      </c>
      <c r="O1549" s="22">
        <f>M1549/N1549</f>
        <v>1.6024586634385751</v>
      </c>
      <c r="P1549" s="27">
        <v>2104</v>
      </c>
      <c r="Q1549" s="32">
        <f>M1549/P1549</f>
        <v>118.00760456273764</v>
      </c>
      <c r="R1549" s="37" t="s">
        <v>3336</v>
      </c>
      <c r="S1549" s="42">
        <f>ABS(O2406-O1549)*100</f>
        <v>26.807152654923371</v>
      </c>
      <c r="T1549" t="s">
        <v>32</v>
      </c>
      <c r="V1549" s="7">
        <v>46915</v>
      </c>
      <c r="W1549" t="s">
        <v>33</v>
      </c>
      <c r="X1549" s="17" t="s">
        <v>34</v>
      </c>
      <c r="Z1549" t="s">
        <v>3337</v>
      </c>
      <c r="AA1549">
        <v>401</v>
      </c>
      <c r="AB1549">
        <v>52</v>
      </c>
    </row>
    <row r="1550" spans="1:28" x14ac:dyDescent="0.25">
      <c r="A1550" t="s">
        <v>3386</v>
      </c>
      <c r="B1550" t="s">
        <v>3387</v>
      </c>
      <c r="C1550" s="17">
        <v>44244</v>
      </c>
      <c r="D1550" s="7">
        <v>300000</v>
      </c>
      <c r="E1550" t="s">
        <v>29</v>
      </c>
      <c r="F1550" t="s">
        <v>30</v>
      </c>
      <c r="G1550" s="7">
        <v>300000</v>
      </c>
      <c r="H1550" s="7">
        <v>134900</v>
      </c>
      <c r="I1550" s="12">
        <f>H1550/G1550*100</f>
        <v>44.966666666666669</v>
      </c>
      <c r="J1550" s="12">
        <f t="shared" si="24"/>
        <v>4.8131293508175474</v>
      </c>
      <c r="K1550" s="7">
        <v>269803</v>
      </c>
      <c r="L1550" s="7">
        <v>49758</v>
      </c>
      <c r="M1550" s="7">
        <f>G1550-L1550</f>
        <v>250242</v>
      </c>
      <c r="N1550" s="7">
        <v>161797.796875</v>
      </c>
      <c r="O1550" s="22">
        <f>M1550/N1550</f>
        <v>1.54663416210376</v>
      </c>
      <c r="P1550" s="27">
        <v>2306</v>
      </c>
      <c r="Q1550" s="32">
        <f>M1550/P1550</f>
        <v>108.51777970511709</v>
      </c>
      <c r="R1550" s="37" t="s">
        <v>3336</v>
      </c>
      <c r="S1550" s="42">
        <f>ABS(O2406-O1550)*100</f>
        <v>21.224702521441863</v>
      </c>
      <c r="T1550" t="s">
        <v>32</v>
      </c>
      <c r="V1550" s="7">
        <v>46915</v>
      </c>
      <c r="W1550" t="s">
        <v>33</v>
      </c>
      <c r="X1550" s="17" t="s">
        <v>34</v>
      </c>
      <c r="Z1550" t="s">
        <v>3337</v>
      </c>
      <c r="AA1550">
        <v>401</v>
      </c>
      <c r="AB1550">
        <v>52</v>
      </c>
    </row>
    <row r="1551" spans="1:28" x14ac:dyDescent="0.25">
      <c r="A1551" t="s">
        <v>3388</v>
      </c>
      <c r="B1551" t="s">
        <v>3389</v>
      </c>
      <c r="C1551" s="17">
        <v>44097</v>
      </c>
      <c r="D1551" s="7">
        <v>274275</v>
      </c>
      <c r="E1551" t="s">
        <v>29</v>
      </c>
      <c r="F1551" t="s">
        <v>30</v>
      </c>
      <c r="G1551" s="7">
        <v>274275</v>
      </c>
      <c r="H1551" s="7">
        <v>134990</v>
      </c>
      <c r="I1551" s="12">
        <f>H1551/G1551*100</f>
        <v>49.217026706772401</v>
      </c>
      <c r="J1551" s="12">
        <f t="shared" si="24"/>
        <v>0.5627693107118148</v>
      </c>
      <c r="K1551" s="7">
        <v>269980</v>
      </c>
      <c r="L1551" s="7">
        <v>50420</v>
      </c>
      <c r="M1551" s="7">
        <f>G1551-L1551</f>
        <v>223855</v>
      </c>
      <c r="N1551" s="7">
        <v>161441.171875</v>
      </c>
      <c r="O1551" s="22">
        <f>M1551/N1551</f>
        <v>1.386604156796666</v>
      </c>
      <c r="P1551" s="27">
        <v>2360</v>
      </c>
      <c r="Q1551" s="32">
        <f>M1551/P1551</f>
        <v>94.853813559322035</v>
      </c>
      <c r="R1551" s="37" t="s">
        <v>3336</v>
      </c>
      <c r="S1551" s="42">
        <f>ABS(O2406-O1551)*100</f>
        <v>5.2217019907324635</v>
      </c>
      <c r="T1551" t="s">
        <v>32</v>
      </c>
      <c r="V1551" s="7">
        <v>46915</v>
      </c>
      <c r="W1551" t="s">
        <v>33</v>
      </c>
      <c r="X1551" s="17" t="s">
        <v>34</v>
      </c>
      <c r="Z1551" t="s">
        <v>3337</v>
      </c>
      <c r="AA1551">
        <v>401</v>
      </c>
      <c r="AB1551">
        <v>52</v>
      </c>
    </row>
    <row r="1552" spans="1:28" x14ac:dyDescent="0.25">
      <c r="A1552" t="s">
        <v>3390</v>
      </c>
      <c r="B1552" t="s">
        <v>3391</v>
      </c>
      <c r="C1552" s="17">
        <v>43916</v>
      </c>
      <c r="D1552" s="7">
        <v>313500</v>
      </c>
      <c r="E1552" t="s">
        <v>29</v>
      </c>
      <c r="F1552" t="s">
        <v>30</v>
      </c>
      <c r="G1552" s="7">
        <v>313500</v>
      </c>
      <c r="H1552" s="7">
        <v>142590</v>
      </c>
      <c r="I1552" s="12">
        <f>H1552/G1552*100</f>
        <v>45.483253588516746</v>
      </c>
      <c r="J1552" s="12">
        <f t="shared" si="24"/>
        <v>4.2965424289674701</v>
      </c>
      <c r="K1552" s="7">
        <v>285182</v>
      </c>
      <c r="L1552" s="7">
        <v>49758</v>
      </c>
      <c r="M1552" s="7">
        <f>G1552-L1552</f>
        <v>263742</v>
      </c>
      <c r="N1552" s="7">
        <v>173105.875</v>
      </c>
      <c r="O1552" s="22">
        <f>M1552/N1552</f>
        <v>1.5235878042845166</v>
      </c>
      <c r="P1552" s="27">
        <v>2768</v>
      </c>
      <c r="Q1552" s="32">
        <f>M1552/P1552</f>
        <v>95.282514450867055</v>
      </c>
      <c r="R1552" s="37" t="s">
        <v>3336</v>
      </c>
      <c r="S1552" s="42">
        <f>ABS(O2406-O1552)*100</f>
        <v>18.920066739517516</v>
      </c>
      <c r="T1552" t="s">
        <v>32</v>
      </c>
      <c r="V1552" s="7">
        <v>46915</v>
      </c>
      <c r="W1552" t="s">
        <v>33</v>
      </c>
      <c r="X1552" s="17" t="s">
        <v>34</v>
      </c>
      <c r="Z1552" t="s">
        <v>3337</v>
      </c>
      <c r="AA1552">
        <v>401</v>
      </c>
      <c r="AB1552">
        <v>49</v>
      </c>
    </row>
    <row r="1553" spans="1:28" x14ac:dyDescent="0.25">
      <c r="A1553" t="s">
        <v>3392</v>
      </c>
      <c r="B1553" t="s">
        <v>3393</v>
      </c>
      <c r="C1553" s="17">
        <v>43762</v>
      </c>
      <c r="D1553" s="7">
        <v>275000</v>
      </c>
      <c r="E1553" t="s">
        <v>29</v>
      </c>
      <c r="F1553" t="s">
        <v>30</v>
      </c>
      <c r="G1553" s="7">
        <v>275000</v>
      </c>
      <c r="H1553" s="7">
        <v>133740</v>
      </c>
      <c r="I1553" s="12">
        <f>H1553/G1553*100</f>
        <v>48.632727272727273</v>
      </c>
      <c r="J1553" s="12">
        <f t="shared" si="24"/>
        <v>1.1470687447569432</v>
      </c>
      <c r="K1553" s="7">
        <v>267470</v>
      </c>
      <c r="L1553" s="7">
        <v>52120</v>
      </c>
      <c r="M1553" s="7">
        <f>G1553-L1553</f>
        <v>222880</v>
      </c>
      <c r="N1553" s="7">
        <v>158345.59375</v>
      </c>
      <c r="O1553" s="22">
        <f>M1553/N1553</f>
        <v>1.4075541650491932</v>
      </c>
      <c r="P1553" s="27">
        <v>1932</v>
      </c>
      <c r="Q1553" s="32">
        <f>M1553/P1553</f>
        <v>115.3623188405797</v>
      </c>
      <c r="R1553" s="37" t="s">
        <v>3336</v>
      </c>
      <c r="S1553" s="42">
        <f>ABS(O2406-O1553)*100</f>
        <v>7.3167028159851766</v>
      </c>
      <c r="T1553" t="s">
        <v>32</v>
      </c>
      <c r="V1553" s="7">
        <v>46915</v>
      </c>
      <c r="W1553" t="s">
        <v>33</v>
      </c>
      <c r="X1553" s="17" t="s">
        <v>34</v>
      </c>
      <c r="Z1553" t="s">
        <v>3337</v>
      </c>
      <c r="AA1553">
        <v>401</v>
      </c>
      <c r="AB1553">
        <v>58</v>
      </c>
    </row>
    <row r="1554" spans="1:28" x14ac:dyDescent="0.25">
      <c r="A1554" t="s">
        <v>3394</v>
      </c>
      <c r="B1554" t="s">
        <v>3395</v>
      </c>
      <c r="C1554" s="17">
        <v>43641</v>
      </c>
      <c r="D1554" s="7">
        <v>315000</v>
      </c>
      <c r="E1554" t="s">
        <v>29</v>
      </c>
      <c r="F1554" t="s">
        <v>30</v>
      </c>
      <c r="G1554" s="7">
        <v>315000</v>
      </c>
      <c r="H1554" s="7">
        <v>143440</v>
      </c>
      <c r="I1554" s="12">
        <f>H1554/G1554*100</f>
        <v>45.536507936507938</v>
      </c>
      <c r="J1554" s="12">
        <f t="shared" si="24"/>
        <v>4.2432880809762779</v>
      </c>
      <c r="K1554" s="7">
        <v>286887</v>
      </c>
      <c r="L1554" s="7">
        <v>52069</v>
      </c>
      <c r="M1554" s="7">
        <f>G1554-L1554</f>
        <v>262931</v>
      </c>
      <c r="N1554" s="7">
        <v>172660.296875</v>
      </c>
      <c r="O1554" s="22">
        <f>M1554/N1554</f>
        <v>1.5228225872352856</v>
      </c>
      <c r="P1554" s="27">
        <v>2370</v>
      </c>
      <c r="Q1554" s="32">
        <f>M1554/P1554</f>
        <v>110.94135021097047</v>
      </c>
      <c r="R1554" s="37" t="s">
        <v>3336</v>
      </c>
      <c r="S1554" s="42">
        <f>ABS(O2406-O1554)*100</f>
        <v>18.84354503459442</v>
      </c>
      <c r="T1554" t="s">
        <v>32</v>
      </c>
      <c r="V1554" s="7">
        <v>46915</v>
      </c>
      <c r="W1554" t="s">
        <v>33</v>
      </c>
      <c r="X1554" s="17" t="s">
        <v>34</v>
      </c>
      <c r="Z1554" t="s">
        <v>3337</v>
      </c>
      <c r="AA1554">
        <v>401</v>
      </c>
      <c r="AB1554">
        <v>55</v>
      </c>
    </row>
    <row r="1555" spans="1:28" x14ac:dyDescent="0.25">
      <c r="A1555" t="s">
        <v>3396</v>
      </c>
      <c r="B1555" t="s">
        <v>3397</v>
      </c>
      <c r="C1555" s="17">
        <v>43578</v>
      </c>
      <c r="D1555" s="7">
        <v>297500</v>
      </c>
      <c r="E1555" t="s">
        <v>29</v>
      </c>
      <c r="F1555" t="s">
        <v>30</v>
      </c>
      <c r="G1555" s="7">
        <v>297500</v>
      </c>
      <c r="H1555" s="7">
        <v>160220</v>
      </c>
      <c r="I1555" s="12">
        <f>H1555/G1555*100</f>
        <v>53.85546218487395</v>
      </c>
      <c r="J1555" s="12">
        <f t="shared" si="24"/>
        <v>4.0756661673897341</v>
      </c>
      <c r="K1555" s="7">
        <v>320444</v>
      </c>
      <c r="L1555" s="7">
        <v>64889</v>
      </c>
      <c r="M1555" s="7">
        <f>G1555-L1555</f>
        <v>232611</v>
      </c>
      <c r="N1555" s="7">
        <v>187908.09375</v>
      </c>
      <c r="O1555" s="22">
        <f>M1555/N1555</f>
        <v>1.2378977156219488</v>
      </c>
      <c r="P1555" s="27">
        <v>2796</v>
      </c>
      <c r="Q1555" s="32">
        <f>M1555/P1555</f>
        <v>83.194206008583691</v>
      </c>
      <c r="R1555" s="37" t="s">
        <v>3336</v>
      </c>
      <c r="S1555" s="42">
        <f>ABS(O2406-O1555)*100</f>
        <v>9.6489421267392572</v>
      </c>
      <c r="T1555" t="s">
        <v>32</v>
      </c>
      <c r="V1555" s="7">
        <v>46915</v>
      </c>
      <c r="W1555" t="s">
        <v>33</v>
      </c>
      <c r="X1555" s="17" t="s">
        <v>34</v>
      </c>
      <c r="Z1555" t="s">
        <v>3337</v>
      </c>
      <c r="AA1555">
        <v>401</v>
      </c>
      <c r="AB1555">
        <v>55</v>
      </c>
    </row>
    <row r="1556" spans="1:28" x14ac:dyDescent="0.25">
      <c r="A1556" t="s">
        <v>3398</v>
      </c>
      <c r="B1556" t="s">
        <v>3399</v>
      </c>
      <c r="C1556" s="17">
        <v>43767</v>
      </c>
      <c r="D1556" s="7">
        <v>295000</v>
      </c>
      <c r="E1556" t="s">
        <v>29</v>
      </c>
      <c r="F1556" t="s">
        <v>30</v>
      </c>
      <c r="G1556" s="7">
        <v>295000</v>
      </c>
      <c r="H1556" s="7">
        <v>138970</v>
      </c>
      <c r="I1556" s="12">
        <f>H1556/G1556*100</f>
        <v>47.108474576271185</v>
      </c>
      <c r="J1556" s="12">
        <f t="shared" si="24"/>
        <v>2.6713214412130313</v>
      </c>
      <c r="K1556" s="7">
        <v>277940</v>
      </c>
      <c r="L1556" s="7">
        <v>53811</v>
      </c>
      <c r="M1556" s="7">
        <f>G1556-L1556</f>
        <v>241189</v>
      </c>
      <c r="N1556" s="7">
        <v>164800.734375</v>
      </c>
      <c r="O1556" s="22">
        <f>M1556/N1556</f>
        <v>1.4635189637637196</v>
      </c>
      <c r="P1556" s="27">
        <v>2164</v>
      </c>
      <c r="Q1556" s="32">
        <f>M1556/P1556</f>
        <v>111.45517560073937</v>
      </c>
      <c r="R1556" s="37" t="s">
        <v>3336</v>
      </c>
      <c r="S1556" s="42">
        <f>ABS(O2406-O1556)*100</f>
        <v>12.913182687437818</v>
      </c>
      <c r="T1556" t="s">
        <v>43</v>
      </c>
      <c r="V1556" s="7">
        <v>46915</v>
      </c>
      <c r="W1556" t="s">
        <v>33</v>
      </c>
      <c r="X1556" s="17" t="s">
        <v>34</v>
      </c>
      <c r="Z1556" t="s">
        <v>3337</v>
      </c>
      <c r="AA1556">
        <v>401</v>
      </c>
      <c r="AB1556">
        <v>55</v>
      </c>
    </row>
    <row r="1557" spans="1:28" x14ac:dyDescent="0.25">
      <c r="A1557" t="s">
        <v>3400</v>
      </c>
      <c r="B1557" t="s">
        <v>3401</v>
      </c>
      <c r="C1557" s="17">
        <v>43649</v>
      </c>
      <c r="D1557" s="7">
        <v>298000</v>
      </c>
      <c r="E1557" t="s">
        <v>29</v>
      </c>
      <c r="F1557" t="s">
        <v>30</v>
      </c>
      <c r="G1557" s="7">
        <v>298000</v>
      </c>
      <c r="H1557" s="7">
        <v>152830</v>
      </c>
      <c r="I1557" s="12">
        <f>H1557/G1557*100</f>
        <v>51.285234899328856</v>
      </c>
      <c r="J1557" s="12">
        <f t="shared" si="24"/>
        <v>1.5054388818446398</v>
      </c>
      <c r="K1557" s="7">
        <v>305662</v>
      </c>
      <c r="L1557" s="7">
        <v>53722</v>
      </c>
      <c r="M1557" s="7">
        <f>G1557-L1557</f>
        <v>244278</v>
      </c>
      <c r="N1557" s="7">
        <v>185250</v>
      </c>
      <c r="O1557" s="22">
        <f>M1557/N1557</f>
        <v>1.3186396761133603</v>
      </c>
      <c r="P1557" s="27">
        <v>2630</v>
      </c>
      <c r="Q1557" s="32">
        <f>M1557/P1557</f>
        <v>92.881368821292781</v>
      </c>
      <c r="R1557" s="37" t="s">
        <v>3336</v>
      </c>
      <c r="S1557" s="42">
        <f>ABS(O2406-O1557)*100</f>
        <v>1.5747460775981104</v>
      </c>
      <c r="T1557" t="s">
        <v>32</v>
      </c>
      <c r="V1557" s="7">
        <v>46915</v>
      </c>
      <c r="W1557" t="s">
        <v>33</v>
      </c>
      <c r="X1557" s="17" t="s">
        <v>34</v>
      </c>
      <c r="Z1557" t="s">
        <v>3337</v>
      </c>
      <c r="AA1557">
        <v>401</v>
      </c>
      <c r="AB1557">
        <v>55</v>
      </c>
    </row>
    <row r="1558" spans="1:28" x14ac:dyDescent="0.25">
      <c r="A1558" t="s">
        <v>3402</v>
      </c>
      <c r="B1558" t="s">
        <v>3403</v>
      </c>
      <c r="C1558" s="17">
        <v>43635</v>
      </c>
      <c r="D1558" s="7">
        <v>304000</v>
      </c>
      <c r="E1558" t="s">
        <v>29</v>
      </c>
      <c r="F1558" t="s">
        <v>30</v>
      </c>
      <c r="G1558" s="7">
        <v>304000</v>
      </c>
      <c r="H1558" s="7">
        <v>149440</v>
      </c>
      <c r="I1558" s="12">
        <f>H1558/G1558*100</f>
        <v>49.157894736842103</v>
      </c>
      <c r="J1558" s="12">
        <f t="shared" si="24"/>
        <v>0.62190128064211336</v>
      </c>
      <c r="K1558" s="7">
        <v>298875</v>
      </c>
      <c r="L1558" s="7">
        <v>51967</v>
      </c>
      <c r="M1558" s="7">
        <f>G1558-L1558</f>
        <v>252033</v>
      </c>
      <c r="N1558" s="7">
        <v>181550</v>
      </c>
      <c r="O1558" s="22">
        <f>M1558/N1558</f>
        <v>1.3882291379785183</v>
      </c>
      <c r="P1558" s="27">
        <v>2673</v>
      </c>
      <c r="Q1558" s="32">
        <f>M1558/P1558</f>
        <v>94.288439955106625</v>
      </c>
      <c r="R1558" s="37" t="s">
        <v>3336</v>
      </c>
      <c r="S1558" s="42">
        <f>ABS(O2406-O1558)*100</f>
        <v>5.3842001089176916</v>
      </c>
      <c r="T1558" t="s">
        <v>32</v>
      </c>
      <c r="V1558" s="7">
        <v>46915</v>
      </c>
      <c r="W1558" t="s">
        <v>33</v>
      </c>
      <c r="X1558" s="17" t="s">
        <v>34</v>
      </c>
      <c r="Z1558" t="s">
        <v>3337</v>
      </c>
      <c r="AA1558">
        <v>401</v>
      </c>
      <c r="AB1558">
        <v>55</v>
      </c>
    </row>
    <row r="1559" spans="1:28" x14ac:dyDescent="0.25">
      <c r="A1559" t="s">
        <v>3404</v>
      </c>
      <c r="B1559" t="s">
        <v>3405</v>
      </c>
      <c r="C1559" s="17">
        <v>43643</v>
      </c>
      <c r="D1559" s="7">
        <v>280000</v>
      </c>
      <c r="E1559" t="s">
        <v>29</v>
      </c>
      <c r="F1559" t="s">
        <v>30</v>
      </c>
      <c r="G1559" s="7">
        <v>280000</v>
      </c>
      <c r="H1559" s="7">
        <v>136950</v>
      </c>
      <c r="I1559" s="12">
        <f>H1559/G1559*100</f>
        <v>48.910714285714285</v>
      </c>
      <c r="J1559" s="12">
        <f t="shared" si="24"/>
        <v>0.86908173176993131</v>
      </c>
      <c r="K1559" s="7">
        <v>273906</v>
      </c>
      <c r="L1559" s="7">
        <v>55062</v>
      </c>
      <c r="M1559" s="7">
        <f>G1559-L1559</f>
        <v>224938</v>
      </c>
      <c r="N1559" s="7">
        <v>160914.703125</v>
      </c>
      <c r="O1559" s="22">
        <f>M1559/N1559</f>
        <v>1.3978710188171315</v>
      </c>
      <c r="P1559" s="27">
        <v>1803</v>
      </c>
      <c r="Q1559" s="32">
        <f>M1559/P1559</f>
        <v>124.75762617859124</v>
      </c>
      <c r="R1559" s="37" t="s">
        <v>3336</v>
      </c>
      <c r="S1559" s="42">
        <f>ABS(O2406-O1559)*100</f>
        <v>6.3483881927790087</v>
      </c>
      <c r="T1559" t="s">
        <v>43</v>
      </c>
      <c r="V1559" s="7">
        <v>46915</v>
      </c>
      <c r="W1559" t="s">
        <v>33</v>
      </c>
      <c r="X1559" s="17" t="s">
        <v>34</v>
      </c>
      <c r="Z1559" t="s">
        <v>3337</v>
      </c>
      <c r="AA1559">
        <v>401</v>
      </c>
      <c r="AB1559">
        <v>55</v>
      </c>
    </row>
    <row r="1560" spans="1:28" x14ac:dyDescent="0.25">
      <c r="A1560" t="s">
        <v>3406</v>
      </c>
      <c r="B1560" t="s">
        <v>3407</v>
      </c>
      <c r="C1560" s="17">
        <v>43658</v>
      </c>
      <c r="D1560" s="7">
        <v>250000</v>
      </c>
      <c r="E1560" t="s">
        <v>29</v>
      </c>
      <c r="F1560" t="s">
        <v>30</v>
      </c>
      <c r="G1560" s="7">
        <v>250000</v>
      </c>
      <c r="H1560" s="7">
        <v>140290</v>
      </c>
      <c r="I1560" s="12">
        <f>H1560/G1560*100</f>
        <v>56.116</v>
      </c>
      <c r="J1560" s="12">
        <f t="shared" si="24"/>
        <v>6.3362039825157837</v>
      </c>
      <c r="K1560" s="7">
        <v>280582</v>
      </c>
      <c r="L1560" s="7">
        <v>52120</v>
      </c>
      <c r="M1560" s="7">
        <f>G1560-L1560</f>
        <v>197880</v>
      </c>
      <c r="N1560" s="7">
        <v>167986.765625</v>
      </c>
      <c r="O1560" s="22">
        <f>M1560/N1560</f>
        <v>1.1779499370904682</v>
      </c>
      <c r="P1560" s="27">
        <v>1832</v>
      </c>
      <c r="Q1560" s="32">
        <f>M1560/P1560</f>
        <v>108.01310043668123</v>
      </c>
      <c r="R1560" s="37" t="s">
        <v>3336</v>
      </c>
      <c r="S1560" s="42">
        <f>ABS(O2406-O1560)*100</f>
        <v>15.643719979887315</v>
      </c>
      <c r="T1560" t="s">
        <v>43</v>
      </c>
      <c r="V1560" s="7">
        <v>46915</v>
      </c>
      <c r="W1560" t="s">
        <v>33</v>
      </c>
      <c r="X1560" s="17" t="s">
        <v>34</v>
      </c>
      <c r="Z1560" t="s">
        <v>3337</v>
      </c>
      <c r="AA1560">
        <v>401</v>
      </c>
      <c r="AB1560">
        <v>58</v>
      </c>
    </row>
    <row r="1561" spans="1:28" x14ac:dyDescent="0.25">
      <c r="A1561" t="s">
        <v>3408</v>
      </c>
      <c r="B1561" t="s">
        <v>3409</v>
      </c>
      <c r="C1561" s="17">
        <v>43654</v>
      </c>
      <c r="D1561" s="7">
        <v>325000</v>
      </c>
      <c r="E1561" t="s">
        <v>29</v>
      </c>
      <c r="F1561" t="s">
        <v>30</v>
      </c>
      <c r="G1561" s="7">
        <v>325000</v>
      </c>
      <c r="H1561" s="7">
        <v>173070</v>
      </c>
      <c r="I1561" s="12">
        <f>H1561/G1561*100</f>
        <v>53.252307692307689</v>
      </c>
      <c r="J1561" s="12">
        <f t="shared" si="24"/>
        <v>3.4725116748234726</v>
      </c>
      <c r="K1561" s="7">
        <v>346145</v>
      </c>
      <c r="L1561" s="7">
        <v>52745</v>
      </c>
      <c r="M1561" s="7">
        <f>G1561-L1561</f>
        <v>272255</v>
      </c>
      <c r="N1561" s="7">
        <v>215735.296875</v>
      </c>
      <c r="O1561" s="22">
        <f>M1561/N1561</f>
        <v>1.2619863506051505</v>
      </c>
      <c r="P1561" s="27">
        <v>2983</v>
      </c>
      <c r="Q1561" s="32">
        <f>M1561/P1561</f>
        <v>91.268856855514585</v>
      </c>
      <c r="R1561" s="37" t="s">
        <v>3336</v>
      </c>
      <c r="S1561" s="42">
        <f>ABS(O2406-O1561)*100</f>
        <v>7.2400786284190888</v>
      </c>
      <c r="T1561" t="s">
        <v>32</v>
      </c>
      <c r="V1561" s="7">
        <v>46915</v>
      </c>
      <c r="W1561" t="s">
        <v>33</v>
      </c>
      <c r="X1561" s="17" t="s">
        <v>34</v>
      </c>
      <c r="Z1561" t="s">
        <v>3337</v>
      </c>
      <c r="AA1561">
        <v>401</v>
      </c>
      <c r="AB1561">
        <v>55</v>
      </c>
    </row>
    <row r="1562" spans="1:28" x14ac:dyDescent="0.25">
      <c r="A1562" t="s">
        <v>3410</v>
      </c>
      <c r="B1562" t="s">
        <v>3411</v>
      </c>
      <c r="C1562" s="17">
        <v>44078</v>
      </c>
      <c r="D1562" s="7">
        <v>313500</v>
      </c>
      <c r="E1562" t="s">
        <v>29</v>
      </c>
      <c r="F1562" t="s">
        <v>30</v>
      </c>
      <c r="G1562" s="7">
        <v>313500</v>
      </c>
      <c r="H1562" s="7">
        <v>147300</v>
      </c>
      <c r="I1562" s="12">
        <f>H1562/G1562*100</f>
        <v>46.985645933014354</v>
      </c>
      <c r="J1562" s="12">
        <f t="shared" si="24"/>
        <v>2.7941500844698623</v>
      </c>
      <c r="K1562" s="7">
        <v>294600</v>
      </c>
      <c r="L1562" s="7">
        <v>53093</v>
      </c>
      <c r="M1562" s="7">
        <f>G1562-L1562</f>
        <v>260407</v>
      </c>
      <c r="N1562" s="7">
        <v>177578.671875</v>
      </c>
      <c r="O1562" s="22">
        <f>M1562/N1562</f>
        <v>1.4664317355819845</v>
      </c>
      <c r="P1562" s="27">
        <v>2250</v>
      </c>
      <c r="Q1562" s="32">
        <f>M1562/P1562</f>
        <v>115.73644444444444</v>
      </c>
      <c r="R1562" s="37" t="s">
        <v>3336</v>
      </c>
      <c r="S1562" s="42">
        <f>ABS(O2406-O1562)*100</f>
        <v>13.204459869264307</v>
      </c>
      <c r="T1562" t="s">
        <v>32</v>
      </c>
      <c r="V1562" s="7">
        <v>46915</v>
      </c>
      <c r="W1562" t="s">
        <v>33</v>
      </c>
      <c r="X1562" s="17" t="s">
        <v>34</v>
      </c>
      <c r="Z1562" t="s">
        <v>3337</v>
      </c>
      <c r="AA1562">
        <v>401</v>
      </c>
      <c r="AB1562">
        <v>55</v>
      </c>
    </row>
    <row r="1563" spans="1:28" x14ac:dyDescent="0.25">
      <c r="A1563" t="s">
        <v>3412</v>
      </c>
      <c r="B1563" t="s">
        <v>3413</v>
      </c>
      <c r="C1563" s="17">
        <v>44176</v>
      </c>
      <c r="D1563" s="7">
        <v>315000</v>
      </c>
      <c r="E1563" t="s">
        <v>29</v>
      </c>
      <c r="F1563" t="s">
        <v>30</v>
      </c>
      <c r="G1563" s="7">
        <v>315000</v>
      </c>
      <c r="H1563" s="7">
        <v>167530</v>
      </c>
      <c r="I1563" s="12">
        <f>H1563/G1563*100</f>
        <v>53.184126984126991</v>
      </c>
      <c r="J1563" s="12">
        <f t="shared" si="24"/>
        <v>3.4043309666427746</v>
      </c>
      <c r="K1563" s="7">
        <v>335057</v>
      </c>
      <c r="L1563" s="7">
        <v>52995</v>
      </c>
      <c r="M1563" s="7">
        <f>G1563-L1563</f>
        <v>262005</v>
      </c>
      <c r="N1563" s="7">
        <v>207398.53125</v>
      </c>
      <c r="O1563" s="22">
        <f>M1563/N1563</f>
        <v>1.263292456416564</v>
      </c>
      <c r="P1563" s="27">
        <v>3095</v>
      </c>
      <c r="Q1563" s="32">
        <f>M1563/P1563</f>
        <v>84.654281098546036</v>
      </c>
      <c r="R1563" s="37" t="s">
        <v>3336</v>
      </c>
      <c r="S1563" s="42">
        <f>ABS(O2406-O1563)*100</f>
        <v>7.109468047277745</v>
      </c>
      <c r="T1563" t="s">
        <v>32</v>
      </c>
      <c r="V1563" s="7">
        <v>46915</v>
      </c>
      <c r="W1563" t="s">
        <v>33</v>
      </c>
      <c r="X1563" s="17" t="s">
        <v>34</v>
      </c>
      <c r="Z1563" t="s">
        <v>3337</v>
      </c>
      <c r="AA1563">
        <v>401</v>
      </c>
      <c r="AB1563">
        <v>55</v>
      </c>
    </row>
    <row r="1564" spans="1:28" x14ac:dyDescent="0.25">
      <c r="A1564" t="s">
        <v>3414</v>
      </c>
      <c r="B1564" t="s">
        <v>3415</v>
      </c>
      <c r="C1564" s="17">
        <v>43607</v>
      </c>
      <c r="D1564" s="7">
        <v>318000</v>
      </c>
      <c r="E1564" t="s">
        <v>29</v>
      </c>
      <c r="F1564" t="s">
        <v>30</v>
      </c>
      <c r="G1564" s="7">
        <v>318000</v>
      </c>
      <c r="H1564" s="7">
        <v>162600</v>
      </c>
      <c r="I1564" s="12">
        <f>H1564/G1564*100</f>
        <v>51.132075471698116</v>
      </c>
      <c r="J1564" s="12">
        <f t="shared" si="24"/>
        <v>1.3522794542138996</v>
      </c>
      <c r="K1564" s="7">
        <v>325206</v>
      </c>
      <c r="L1564" s="7">
        <v>60619</v>
      </c>
      <c r="M1564" s="7">
        <f>G1564-L1564</f>
        <v>257381</v>
      </c>
      <c r="N1564" s="7">
        <v>194549.265625</v>
      </c>
      <c r="O1564" s="22">
        <f>M1564/N1564</f>
        <v>1.3229605322495033</v>
      </c>
      <c r="P1564" s="27">
        <v>2762</v>
      </c>
      <c r="Q1564" s="32">
        <f>M1564/P1564</f>
        <v>93.186459087617663</v>
      </c>
      <c r="R1564" s="37" t="s">
        <v>3336</v>
      </c>
      <c r="S1564" s="42">
        <f>ABS(O2406-O1564)*100</f>
        <v>1.1426604639838134</v>
      </c>
      <c r="T1564" t="s">
        <v>32</v>
      </c>
      <c r="V1564" s="7">
        <v>46915</v>
      </c>
      <c r="W1564" t="s">
        <v>33</v>
      </c>
      <c r="X1564" s="17" t="s">
        <v>34</v>
      </c>
      <c r="Z1564" t="s">
        <v>3337</v>
      </c>
      <c r="AA1564">
        <v>401</v>
      </c>
      <c r="AB1564">
        <v>55</v>
      </c>
    </row>
    <row r="1565" spans="1:28" x14ac:dyDescent="0.25">
      <c r="A1565" t="s">
        <v>3416</v>
      </c>
      <c r="B1565" t="s">
        <v>3417</v>
      </c>
      <c r="C1565" s="17">
        <v>43903</v>
      </c>
      <c r="D1565" s="7">
        <v>274430</v>
      </c>
      <c r="E1565" t="s">
        <v>29</v>
      </c>
      <c r="F1565" t="s">
        <v>30</v>
      </c>
      <c r="G1565" s="7">
        <v>274430</v>
      </c>
      <c r="H1565" s="7">
        <v>150970</v>
      </c>
      <c r="I1565" s="12">
        <f>H1565/G1565*100</f>
        <v>55.012207120212807</v>
      </c>
      <c r="J1565" s="12">
        <f t="shared" si="24"/>
        <v>5.2324111027285909</v>
      </c>
      <c r="K1565" s="7">
        <v>301932</v>
      </c>
      <c r="L1565" s="7">
        <v>53465</v>
      </c>
      <c r="M1565" s="7">
        <f>G1565-L1565</f>
        <v>220965</v>
      </c>
      <c r="N1565" s="7">
        <v>182696.328125</v>
      </c>
      <c r="O1565" s="22">
        <f>M1565/N1565</f>
        <v>1.209466015369596</v>
      </c>
      <c r="P1565" s="27">
        <v>2664</v>
      </c>
      <c r="Q1565" s="32">
        <f>M1565/P1565</f>
        <v>82.944819819819813</v>
      </c>
      <c r="R1565" s="37" t="s">
        <v>3336</v>
      </c>
      <c r="S1565" s="42">
        <f>ABS(O2406-O1565)*100</f>
        <v>12.492112151974544</v>
      </c>
      <c r="T1565" t="s">
        <v>236</v>
      </c>
      <c r="V1565" s="7">
        <v>46915</v>
      </c>
      <c r="W1565" t="s">
        <v>33</v>
      </c>
      <c r="X1565" s="17" t="s">
        <v>34</v>
      </c>
      <c r="Z1565" t="s">
        <v>3337</v>
      </c>
      <c r="AA1565">
        <v>401</v>
      </c>
      <c r="AB1565">
        <v>55</v>
      </c>
    </row>
    <row r="1566" spans="1:28" x14ac:dyDescent="0.25">
      <c r="A1566" t="s">
        <v>3418</v>
      </c>
      <c r="B1566" t="s">
        <v>3419</v>
      </c>
      <c r="C1566" s="17">
        <v>43777</v>
      </c>
      <c r="D1566" s="7">
        <v>253000</v>
      </c>
      <c r="E1566" t="s">
        <v>29</v>
      </c>
      <c r="F1566" t="s">
        <v>30</v>
      </c>
      <c r="G1566" s="7">
        <v>253000</v>
      </c>
      <c r="H1566" s="7">
        <v>123750</v>
      </c>
      <c r="I1566" s="12">
        <f>H1566/G1566*100</f>
        <v>48.913043478260867</v>
      </c>
      <c r="J1566" s="12">
        <f t="shared" si="24"/>
        <v>0.86675253922334861</v>
      </c>
      <c r="K1566" s="7">
        <v>247498</v>
      </c>
      <c r="L1566" s="7">
        <v>52222</v>
      </c>
      <c r="M1566" s="7">
        <f>G1566-L1566</f>
        <v>200778</v>
      </c>
      <c r="N1566" s="7">
        <v>143585.296875</v>
      </c>
      <c r="O1566" s="22">
        <f>M1566/N1566</f>
        <v>1.398318660543564</v>
      </c>
      <c r="P1566" s="27">
        <v>2094</v>
      </c>
      <c r="Q1566" s="32">
        <f>M1566/P1566</f>
        <v>95.882521489971353</v>
      </c>
      <c r="R1566" s="37" t="s">
        <v>3336</v>
      </c>
      <c r="S1566" s="42">
        <f>ABS(O2406-O1566)*100</f>
        <v>6.3931523654222611</v>
      </c>
      <c r="T1566" t="s">
        <v>32</v>
      </c>
      <c r="V1566" s="7">
        <v>46915</v>
      </c>
      <c r="W1566" t="s">
        <v>33</v>
      </c>
      <c r="X1566" s="17" t="s">
        <v>34</v>
      </c>
      <c r="Z1566" t="s">
        <v>3337</v>
      </c>
      <c r="AA1566">
        <v>401</v>
      </c>
      <c r="AB1566">
        <v>52</v>
      </c>
    </row>
    <row r="1567" spans="1:28" x14ac:dyDescent="0.25">
      <c r="A1567" t="s">
        <v>3420</v>
      </c>
      <c r="B1567" t="s">
        <v>3421</v>
      </c>
      <c r="C1567" s="17">
        <v>43686</v>
      </c>
      <c r="D1567" s="7">
        <v>266500</v>
      </c>
      <c r="E1567" t="s">
        <v>29</v>
      </c>
      <c r="F1567" t="s">
        <v>30</v>
      </c>
      <c r="G1567" s="7">
        <v>266500</v>
      </c>
      <c r="H1567" s="7">
        <v>157120</v>
      </c>
      <c r="I1567" s="12">
        <f>H1567/G1567*100</f>
        <v>58.956848030018762</v>
      </c>
      <c r="J1567" s="12">
        <f t="shared" si="24"/>
        <v>9.1770520125345456</v>
      </c>
      <c r="K1567" s="7">
        <v>314237</v>
      </c>
      <c r="L1567" s="7">
        <v>62443</v>
      </c>
      <c r="M1567" s="7">
        <f>G1567-L1567</f>
        <v>204057</v>
      </c>
      <c r="N1567" s="7">
        <v>185142.640625</v>
      </c>
      <c r="O1567" s="22">
        <f>M1567/N1567</f>
        <v>1.1021610111595543</v>
      </c>
      <c r="P1567" s="27">
        <v>2556</v>
      </c>
      <c r="Q1567" s="32">
        <f>M1567/P1567</f>
        <v>79.83450704225352</v>
      </c>
      <c r="R1567" s="37" t="s">
        <v>3336</v>
      </c>
      <c r="S1567" s="42">
        <f>ABS(O2406-O1567)*100</f>
        <v>23.222612572978708</v>
      </c>
      <c r="T1567" t="s">
        <v>32</v>
      </c>
      <c r="V1567" s="7">
        <v>46915</v>
      </c>
      <c r="W1567" t="s">
        <v>33</v>
      </c>
      <c r="X1567" s="17" t="s">
        <v>34</v>
      </c>
      <c r="Z1567" t="s">
        <v>3337</v>
      </c>
      <c r="AA1567">
        <v>401</v>
      </c>
      <c r="AB1567">
        <v>55</v>
      </c>
    </row>
    <row r="1568" spans="1:28" x14ac:dyDescent="0.25">
      <c r="A1568" t="s">
        <v>3422</v>
      </c>
      <c r="B1568" t="s">
        <v>3423</v>
      </c>
      <c r="C1568" s="17">
        <v>44126</v>
      </c>
      <c r="D1568" s="7">
        <v>360000</v>
      </c>
      <c r="E1568" t="s">
        <v>29</v>
      </c>
      <c r="F1568" t="s">
        <v>30</v>
      </c>
      <c r="G1568" s="7">
        <v>360000</v>
      </c>
      <c r="H1568" s="7">
        <v>151340</v>
      </c>
      <c r="I1568" s="12">
        <f>H1568/G1568*100</f>
        <v>42.038888888888884</v>
      </c>
      <c r="J1568" s="12">
        <f t="shared" si="24"/>
        <v>7.7409071285953317</v>
      </c>
      <c r="K1568" s="7">
        <v>302686</v>
      </c>
      <c r="L1568" s="7">
        <v>50366</v>
      </c>
      <c r="M1568" s="7">
        <f>G1568-L1568</f>
        <v>309634</v>
      </c>
      <c r="N1568" s="7">
        <v>177066.671875</v>
      </c>
      <c r="O1568" s="22">
        <f>M1568/N1568</f>
        <v>1.748685942539123</v>
      </c>
      <c r="P1568" s="27">
        <v>2456</v>
      </c>
      <c r="Q1568" s="32">
        <f>M1568/P1568</f>
        <v>126.07247557003258</v>
      </c>
      <c r="R1568" s="37" t="s">
        <v>3424</v>
      </c>
      <c r="S1568" s="42">
        <f>ABS(O2406-O1568)*100</f>
        <v>41.429880564978163</v>
      </c>
      <c r="T1568" t="s">
        <v>32</v>
      </c>
      <c r="V1568" s="7">
        <v>44000</v>
      </c>
      <c r="W1568" t="s">
        <v>33</v>
      </c>
      <c r="X1568" s="17" t="s">
        <v>34</v>
      </c>
      <c r="Z1568" t="s">
        <v>3425</v>
      </c>
      <c r="AA1568">
        <v>401</v>
      </c>
      <c r="AB1568">
        <v>55</v>
      </c>
    </row>
    <row r="1569" spans="1:28" x14ac:dyDescent="0.25">
      <c r="A1569" t="s">
        <v>3426</v>
      </c>
      <c r="B1569" t="s">
        <v>3427</v>
      </c>
      <c r="C1569" s="17">
        <v>44011</v>
      </c>
      <c r="D1569" s="7">
        <v>305000</v>
      </c>
      <c r="E1569" t="s">
        <v>29</v>
      </c>
      <c r="F1569" t="s">
        <v>30</v>
      </c>
      <c r="G1569" s="7">
        <v>305000</v>
      </c>
      <c r="H1569" s="7">
        <v>144160</v>
      </c>
      <c r="I1569" s="12">
        <f>H1569/G1569*100</f>
        <v>47.265573770491805</v>
      </c>
      <c r="J1569" s="12">
        <f t="shared" si="24"/>
        <v>2.5142222469924107</v>
      </c>
      <c r="K1569" s="7">
        <v>288312</v>
      </c>
      <c r="L1569" s="7">
        <v>56725</v>
      </c>
      <c r="M1569" s="7">
        <f>G1569-L1569</f>
        <v>248275</v>
      </c>
      <c r="N1569" s="7">
        <v>162517.1875</v>
      </c>
      <c r="O1569" s="22">
        <f>M1569/N1569</f>
        <v>1.5276845718241341</v>
      </c>
      <c r="P1569" s="27">
        <v>2076</v>
      </c>
      <c r="Q1569" s="32">
        <f>M1569/P1569</f>
        <v>119.59296724470134</v>
      </c>
      <c r="R1569" s="37" t="s">
        <v>3424</v>
      </c>
      <c r="S1569" s="42">
        <f>ABS(O2406-O1569)*100</f>
        <v>19.329743493479267</v>
      </c>
      <c r="T1569" t="s">
        <v>32</v>
      </c>
      <c r="V1569" s="7">
        <v>49555</v>
      </c>
      <c r="W1569" t="s">
        <v>33</v>
      </c>
      <c r="X1569" s="17" t="s">
        <v>34</v>
      </c>
      <c r="Z1569" t="s">
        <v>3425</v>
      </c>
      <c r="AA1569">
        <v>401</v>
      </c>
      <c r="AB1569">
        <v>55</v>
      </c>
    </row>
    <row r="1570" spans="1:28" x14ac:dyDescent="0.25">
      <c r="A1570" t="s">
        <v>3428</v>
      </c>
      <c r="B1570" t="s">
        <v>3429</v>
      </c>
      <c r="C1570" s="17">
        <v>43690</v>
      </c>
      <c r="D1570" s="7">
        <v>295000</v>
      </c>
      <c r="E1570" t="s">
        <v>29</v>
      </c>
      <c r="F1570" t="s">
        <v>30</v>
      </c>
      <c r="G1570" s="7">
        <v>295000</v>
      </c>
      <c r="H1570" s="7">
        <v>134380</v>
      </c>
      <c r="I1570" s="12">
        <f>H1570/G1570*100</f>
        <v>45.552542372881355</v>
      </c>
      <c r="J1570" s="12">
        <f t="shared" si="24"/>
        <v>4.227253644602861</v>
      </c>
      <c r="K1570" s="7">
        <v>268759</v>
      </c>
      <c r="L1570" s="7">
        <v>50107</v>
      </c>
      <c r="M1570" s="7">
        <f>G1570-L1570</f>
        <v>244893</v>
      </c>
      <c r="N1570" s="7">
        <v>153440</v>
      </c>
      <c r="O1570" s="22">
        <f>M1570/N1570</f>
        <v>1.5960179874869656</v>
      </c>
      <c r="P1570" s="27">
        <v>2202</v>
      </c>
      <c r="Q1570" s="32">
        <f>M1570/P1570</f>
        <v>111.21389645776567</v>
      </c>
      <c r="R1570" s="37" t="s">
        <v>3424</v>
      </c>
      <c r="S1570" s="42">
        <f>ABS(O2406-O1570)*100</f>
        <v>26.163085059762416</v>
      </c>
      <c r="T1570" t="s">
        <v>32</v>
      </c>
      <c r="V1570" s="7">
        <v>44000</v>
      </c>
      <c r="W1570" t="s">
        <v>33</v>
      </c>
      <c r="X1570" s="17" t="s">
        <v>34</v>
      </c>
      <c r="Z1570" t="s">
        <v>3425</v>
      </c>
      <c r="AA1570">
        <v>401</v>
      </c>
      <c r="AB1570">
        <v>52</v>
      </c>
    </row>
    <row r="1571" spans="1:28" x14ac:dyDescent="0.25">
      <c r="A1571" t="s">
        <v>3430</v>
      </c>
      <c r="B1571" t="s">
        <v>3431</v>
      </c>
      <c r="C1571" s="17">
        <v>43767</v>
      </c>
      <c r="D1571" s="7">
        <v>207500</v>
      </c>
      <c r="E1571" t="s">
        <v>29</v>
      </c>
      <c r="F1571" t="s">
        <v>30</v>
      </c>
      <c r="G1571" s="7">
        <v>207500</v>
      </c>
      <c r="H1571" s="7">
        <v>139360</v>
      </c>
      <c r="I1571" s="12">
        <f>H1571/G1571*100</f>
        <v>67.161445783132535</v>
      </c>
      <c r="J1571" s="12">
        <f t="shared" si="24"/>
        <v>17.381649765648319</v>
      </c>
      <c r="K1571" s="7">
        <v>278718</v>
      </c>
      <c r="L1571" s="7">
        <v>51916</v>
      </c>
      <c r="M1571" s="7">
        <f>G1571-L1571</f>
        <v>155584</v>
      </c>
      <c r="N1571" s="7">
        <v>166766.171875</v>
      </c>
      <c r="O1571" s="22">
        <f>M1571/N1571</f>
        <v>0.93294700148551934</v>
      </c>
      <c r="P1571" s="27">
        <v>2278</v>
      </c>
      <c r="Q1571" s="32">
        <f>M1571/P1571</f>
        <v>68.298507462686572</v>
      </c>
      <c r="R1571" s="37" t="s">
        <v>3336</v>
      </c>
      <c r="S1571" s="42">
        <f>ABS(O2406-O1571)*100</f>
        <v>40.144013540382204</v>
      </c>
      <c r="T1571" t="s">
        <v>32</v>
      </c>
      <c r="V1571" s="7">
        <v>46915</v>
      </c>
      <c r="W1571" t="s">
        <v>33</v>
      </c>
      <c r="X1571" s="17" t="s">
        <v>34</v>
      </c>
      <c r="Z1571" t="s">
        <v>3337</v>
      </c>
      <c r="AA1571">
        <v>401</v>
      </c>
      <c r="AB1571">
        <v>55</v>
      </c>
    </row>
    <row r="1572" spans="1:28" x14ac:dyDescent="0.25">
      <c r="A1572" t="s">
        <v>3432</v>
      </c>
      <c r="B1572" t="s">
        <v>3433</v>
      </c>
      <c r="C1572" s="17">
        <v>43630</v>
      </c>
      <c r="D1572" s="7">
        <v>320000</v>
      </c>
      <c r="E1572" t="s">
        <v>29</v>
      </c>
      <c r="F1572" t="s">
        <v>30</v>
      </c>
      <c r="G1572" s="7">
        <v>320000</v>
      </c>
      <c r="H1572" s="7">
        <v>146820</v>
      </c>
      <c r="I1572" s="12">
        <f>H1572/G1572*100</f>
        <v>45.881250000000001</v>
      </c>
      <c r="J1572" s="12">
        <f t="shared" si="24"/>
        <v>3.8985460174842146</v>
      </c>
      <c r="K1572" s="7">
        <v>293642</v>
      </c>
      <c r="L1572" s="7">
        <v>51916</v>
      </c>
      <c r="M1572" s="7">
        <f>G1572-L1572</f>
        <v>268084</v>
      </c>
      <c r="N1572" s="7">
        <v>177739.703125</v>
      </c>
      <c r="O1572" s="22">
        <f>M1572/N1572</f>
        <v>1.5082955315361535</v>
      </c>
      <c r="P1572" s="27">
        <v>2278</v>
      </c>
      <c r="Q1572" s="32">
        <f>M1572/P1572</f>
        <v>117.68393327480246</v>
      </c>
      <c r="R1572" s="37" t="s">
        <v>3336</v>
      </c>
      <c r="S1572" s="42">
        <f>ABS(O2406-O1572)*100</f>
        <v>17.390839464681207</v>
      </c>
      <c r="T1572" t="s">
        <v>32</v>
      </c>
      <c r="V1572" s="7">
        <v>46915</v>
      </c>
      <c r="W1572" t="s">
        <v>33</v>
      </c>
      <c r="X1572" s="17" t="s">
        <v>34</v>
      </c>
      <c r="Z1572" t="s">
        <v>3337</v>
      </c>
      <c r="AA1572">
        <v>401</v>
      </c>
      <c r="AB1572">
        <v>55</v>
      </c>
    </row>
    <row r="1573" spans="1:28" x14ac:dyDescent="0.25">
      <c r="A1573" t="s">
        <v>3434</v>
      </c>
      <c r="B1573" t="s">
        <v>3435</v>
      </c>
      <c r="C1573" s="17">
        <v>44280</v>
      </c>
      <c r="D1573" s="7">
        <v>340000</v>
      </c>
      <c r="E1573" t="s">
        <v>29</v>
      </c>
      <c r="F1573" t="s">
        <v>30</v>
      </c>
      <c r="G1573" s="7">
        <v>340000</v>
      </c>
      <c r="H1573" s="7">
        <v>145470</v>
      </c>
      <c r="I1573" s="12">
        <f>H1573/G1573*100</f>
        <v>42.785294117647062</v>
      </c>
      <c r="J1573" s="12">
        <f t="shared" si="24"/>
        <v>6.9945018998371538</v>
      </c>
      <c r="K1573" s="7">
        <v>290949</v>
      </c>
      <c r="L1573" s="7">
        <v>52493</v>
      </c>
      <c r="M1573" s="7">
        <f>G1573-L1573</f>
        <v>287507</v>
      </c>
      <c r="N1573" s="7">
        <v>175335.296875</v>
      </c>
      <c r="O1573" s="22">
        <f>M1573/N1573</f>
        <v>1.6397554007905746</v>
      </c>
      <c r="P1573" s="27">
        <v>2152</v>
      </c>
      <c r="Q1573" s="32">
        <f>M1573/P1573</f>
        <v>133.59990706319704</v>
      </c>
      <c r="R1573" s="37" t="s">
        <v>3336</v>
      </c>
      <c r="S1573" s="42">
        <f>ABS(O2406-O1573)*100</f>
        <v>30.536826390123316</v>
      </c>
      <c r="T1573" t="s">
        <v>32</v>
      </c>
      <c r="V1573" s="7">
        <v>46915</v>
      </c>
      <c r="W1573" t="s">
        <v>33</v>
      </c>
      <c r="X1573" s="17" t="s">
        <v>34</v>
      </c>
      <c r="Z1573" t="s">
        <v>3337</v>
      </c>
      <c r="AA1573">
        <v>401</v>
      </c>
      <c r="AB1573">
        <v>58</v>
      </c>
    </row>
    <row r="1574" spans="1:28" x14ac:dyDescent="0.25">
      <c r="A1574" t="s">
        <v>3436</v>
      </c>
      <c r="B1574" t="s">
        <v>3437</v>
      </c>
      <c r="C1574" s="17">
        <v>44200</v>
      </c>
      <c r="D1574" s="7">
        <v>300000</v>
      </c>
      <c r="E1574" t="s">
        <v>29</v>
      </c>
      <c r="F1574" t="s">
        <v>30</v>
      </c>
      <c r="G1574" s="7">
        <v>300000</v>
      </c>
      <c r="H1574" s="7">
        <v>156830</v>
      </c>
      <c r="I1574" s="12">
        <f>H1574/G1574*100</f>
        <v>52.276666666666671</v>
      </c>
      <c r="J1574" s="12">
        <f t="shared" si="24"/>
        <v>2.4968706491824548</v>
      </c>
      <c r="K1574" s="7">
        <v>313651</v>
      </c>
      <c r="L1574" s="7">
        <v>52738</v>
      </c>
      <c r="M1574" s="7">
        <f>G1574-L1574</f>
        <v>247262</v>
      </c>
      <c r="N1574" s="7">
        <v>191847.796875</v>
      </c>
      <c r="O1574" s="22">
        <f>M1574/N1574</f>
        <v>1.2888446155110427</v>
      </c>
      <c r="P1574" s="27">
        <v>2672</v>
      </c>
      <c r="Q1574" s="32">
        <f>M1574/P1574</f>
        <v>92.53817365269461</v>
      </c>
      <c r="R1574" s="37" t="s">
        <v>3336</v>
      </c>
      <c r="S1574" s="42">
        <f>ABS(O2406-O1574)*100</f>
        <v>4.5542521378298728</v>
      </c>
      <c r="T1574" t="s">
        <v>32</v>
      </c>
      <c r="V1574" s="7">
        <v>46915</v>
      </c>
      <c r="W1574" t="s">
        <v>33</v>
      </c>
      <c r="X1574" s="17" t="s">
        <v>34</v>
      </c>
      <c r="Z1574" t="s">
        <v>3337</v>
      </c>
      <c r="AA1574">
        <v>401</v>
      </c>
      <c r="AB1574">
        <v>55</v>
      </c>
    </row>
    <row r="1575" spans="1:28" x14ac:dyDescent="0.25">
      <c r="A1575" t="s">
        <v>3438</v>
      </c>
      <c r="B1575" t="s">
        <v>3439</v>
      </c>
      <c r="C1575" s="17">
        <v>43605</v>
      </c>
      <c r="D1575" s="7">
        <v>286500</v>
      </c>
      <c r="E1575" t="s">
        <v>29</v>
      </c>
      <c r="F1575" t="s">
        <v>30</v>
      </c>
      <c r="G1575" s="7">
        <v>286500</v>
      </c>
      <c r="H1575" s="7">
        <v>143040</v>
      </c>
      <c r="I1575" s="12">
        <f>H1575/G1575*100</f>
        <v>49.926701570680628</v>
      </c>
      <c r="J1575" s="12">
        <f t="shared" si="24"/>
        <v>0.14690555319641163</v>
      </c>
      <c r="K1575" s="7">
        <v>286086</v>
      </c>
      <c r="L1575" s="7">
        <v>52120</v>
      </c>
      <c r="M1575" s="7">
        <f>G1575-L1575</f>
        <v>234380</v>
      </c>
      <c r="N1575" s="7">
        <v>172033.828125</v>
      </c>
      <c r="O1575" s="22">
        <f>M1575/N1575</f>
        <v>1.3624064671147071</v>
      </c>
      <c r="P1575" s="27">
        <v>2080</v>
      </c>
      <c r="Q1575" s="32">
        <f>M1575/P1575</f>
        <v>112.68269230769231</v>
      </c>
      <c r="R1575" s="37" t="s">
        <v>3336</v>
      </c>
      <c r="S1575" s="42">
        <f>ABS(O2406-O1575)*100</f>
        <v>2.8019330225365735</v>
      </c>
      <c r="T1575" t="s">
        <v>32</v>
      </c>
      <c r="V1575" s="7">
        <v>46915</v>
      </c>
      <c r="W1575" t="s">
        <v>33</v>
      </c>
      <c r="X1575" s="17" t="s">
        <v>34</v>
      </c>
      <c r="Z1575" t="s">
        <v>3337</v>
      </c>
      <c r="AA1575">
        <v>401</v>
      </c>
      <c r="AB1575">
        <v>58</v>
      </c>
    </row>
    <row r="1576" spans="1:28" x14ac:dyDescent="0.25">
      <c r="A1576" t="s">
        <v>3440</v>
      </c>
      <c r="B1576" t="s">
        <v>3441</v>
      </c>
      <c r="C1576" s="17">
        <v>44152</v>
      </c>
      <c r="D1576" s="7">
        <v>305000</v>
      </c>
      <c r="E1576" t="s">
        <v>29</v>
      </c>
      <c r="F1576" t="s">
        <v>30</v>
      </c>
      <c r="G1576" s="7">
        <v>305000</v>
      </c>
      <c r="H1576" s="7">
        <v>134350</v>
      </c>
      <c r="I1576" s="12">
        <f>H1576/G1576*100</f>
        <v>44.049180327868854</v>
      </c>
      <c r="J1576" s="12">
        <f t="shared" si="24"/>
        <v>5.7306156896153624</v>
      </c>
      <c r="K1576" s="7">
        <v>268707</v>
      </c>
      <c r="L1576" s="7">
        <v>50556</v>
      </c>
      <c r="M1576" s="7">
        <f>G1576-L1576</f>
        <v>254444</v>
      </c>
      <c r="N1576" s="7">
        <v>160405.140625</v>
      </c>
      <c r="O1576" s="22">
        <f>M1576/N1576</f>
        <v>1.5862583892797233</v>
      </c>
      <c r="P1576" s="27">
        <v>2090</v>
      </c>
      <c r="Q1576" s="32">
        <f>M1576/P1576</f>
        <v>121.74354066985646</v>
      </c>
      <c r="R1576" s="37" t="s">
        <v>3336</v>
      </c>
      <c r="S1576" s="42">
        <f>ABS(O2406-O1576)*100</f>
        <v>25.187125239038188</v>
      </c>
      <c r="T1576" t="s">
        <v>32</v>
      </c>
      <c r="V1576" s="7">
        <v>46915</v>
      </c>
      <c r="W1576" t="s">
        <v>33</v>
      </c>
      <c r="X1576" s="17" t="s">
        <v>34</v>
      </c>
      <c r="Z1576" t="s">
        <v>3337</v>
      </c>
      <c r="AA1576">
        <v>401</v>
      </c>
      <c r="AB1576">
        <v>58</v>
      </c>
    </row>
    <row r="1577" spans="1:28" x14ac:dyDescent="0.25">
      <c r="A1577" t="s">
        <v>3442</v>
      </c>
      <c r="B1577" t="s">
        <v>3443</v>
      </c>
      <c r="C1577" s="17">
        <v>43931</v>
      </c>
      <c r="D1577" s="7">
        <v>290000</v>
      </c>
      <c r="E1577" t="s">
        <v>29</v>
      </c>
      <c r="F1577" t="s">
        <v>30</v>
      </c>
      <c r="G1577" s="7">
        <v>290000</v>
      </c>
      <c r="H1577" s="7">
        <v>141660</v>
      </c>
      <c r="I1577" s="12">
        <f>H1577/G1577*100</f>
        <v>48.848275862068959</v>
      </c>
      <c r="J1577" s="12">
        <f t="shared" si="24"/>
        <v>0.93152015541525657</v>
      </c>
      <c r="K1577" s="7">
        <v>283321</v>
      </c>
      <c r="L1577" s="7">
        <v>53933</v>
      </c>
      <c r="M1577" s="7">
        <f>G1577-L1577</f>
        <v>236067</v>
      </c>
      <c r="N1577" s="7">
        <v>168667.640625</v>
      </c>
      <c r="O1577" s="22">
        <f>M1577/N1577</f>
        <v>1.3995986374461091</v>
      </c>
      <c r="P1577" s="27">
        <v>2258</v>
      </c>
      <c r="Q1577" s="32">
        <f>M1577/P1577</f>
        <v>104.54694419840567</v>
      </c>
      <c r="R1577" s="37" t="s">
        <v>3336</v>
      </c>
      <c r="S1577" s="42">
        <f>ABS(O2406-O1577)*100</f>
        <v>6.5211500556767721</v>
      </c>
      <c r="T1577" t="s">
        <v>32</v>
      </c>
      <c r="V1577" s="7">
        <v>46915</v>
      </c>
      <c r="W1577" t="s">
        <v>33</v>
      </c>
      <c r="X1577" s="17" t="s">
        <v>34</v>
      </c>
      <c r="Z1577" t="s">
        <v>3337</v>
      </c>
      <c r="AA1577">
        <v>401</v>
      </c>
      <c r="AB1577">
        <v>55</v>
      </c>
    </row>
    <row r="1578" spans="1:28" x14ac:dyDescent="0.25">
      <c r="A1578" t="s">
        <v>3444</v>
      </c>
      <c r="B1578" t="s">
        <v>3445</v>
      </c>
      <c r="C1578" s="17">
        <v>44113</v>
      </c>
      <c r="D1578" s="7">
        <v>270000</v>
      </c>
      <c r="E1578" t="s">
        <v>164</v>
      </c>
      <c r="F1578" t="s">
        <v>30</v>
      </c>
      <c r="G1578" s="7">
        <v>270000</v>
      </c>
      <c r="H1578" s="7">
        <v>137940</v>
      </c>
      <c r="I1578" s="12">
        <f>H1578/G1578*100</f>
        <v>51.088888888888881</v>
      </c>
      <c r="J1578" s="12">
        <f t="shared" si="24"/>
        <v>1.3090928714046655</v>
      </c>
      <c r="K1578" s="7">
        <v>275883</v>
      </c>
      <c r="L1578" s="7">
        <v>58288</v>
      </c>
      <c r="M1578" s="7">
        <f>G1578-L1578</f>
        <v>211712</v>
      </c>
      <c r="N1578" s="7">
        <v>159996.328125</v>
      </c>
      <c r="O1578" s="22">
        <f>M1578/N1578</f>
        <v>1.3232303671031513</v>
      </c>
      <c r="P1578" s="27">
        <v>1764</v>
      </c>
      <c r="Q1578" s="32">
        <f>M1578/P1578</f>
        <v>120.01814058956916</v>
      </c>
      <c r="R1578" s="37" t="s">
        <v>3336</v>
      </c>
      <c r="S1578" s="42">
        <f>ABS(O2406-O1578)*100</f>
        <v>1.1156769786190068</v>
      </c>
      <c r="T1578" t="s">
        <v>43</v>
      </c>
      <c r="V1578" s="7">
        <v>53185</v>
      </c>
      <c r="W1578" t="s">
        <v>33</v>
      </c>
      <c r="X1578" s="17" t="s">
        <v>34</v>
      </c>
      <c r="Z1578" t="s">
        <v>3337</v>
      </c>
      <c r="AA1578">
        <v>401</v>
      </c>
      <c r="AB1578">
        <v>58</v>
      </c>
    </row>
    <row r="1579" spans="1:28" x14ac:dyDescent="0.25">
      <c r="A1579" t="s">
        <v>3446</v>
      </c>
      <c r="B1579" t="s">
        <v>3447</v>
      </c>
      <c r="C1579" s="17">
        <v>44181</v>
      </c>
      <c r="D1579" s="7">
        <v>359900</v>
      </c>
      <c r="E1579" t="s">
        <v>29</v>
      </c>
      <c r="F1579" t="s">
        <v>30</v>
      </c>
      <c r="G1579" s="7">
        <v>359900</v>
      </c>
      <c r="H1579" s="7">
        <v>177660</v>
      </c>
      <c r="I1579" s="12">
        <f>H1579/G1579*100</f>
        <v>49.36371214226174</v>
      </c>
      <c r="J1579" s="12">
        <f t="shared" si="24"/>
        <v>0.41608387522247625</v>
      </c>
      <c r="K1579" s="7">
        <v>355315</v>
      </c>
      <c r="L1579" s="7">
        <v>57789</v>
      </c>
      <c r="M1579" s="7">
        <f>G1579-L1579</f>
        <v>302111</v>
      </c>
      <c r="N1579" s="7">
        <v>218769.125</v>
      </c>
      <c r="O1579" s="22">
        <f>M1579/N1579</f>
        <v>1.3809581219470526</v>
      </c>
      <c r="P1579" s="27">
        <v>3154</v>
      </c>
      <c r="Q1579" s="32">
        <f>M1579/P1579</f>
        <v>95.786620164870001</v>
      </c>
      <c r="R1579" s="37" t="s">
        <v>3336</v>
      </c>
      <c r="S1579" s="42">
        <f>ABS(O2406-O1579)*100</f>
        <v>4.6570985057711178</v>
      </c>
      <c r="T1579" t="s">
        <v>32</v>
      </c>
      <c r="V1579" s="7">
        <v>53185</v>
      </c>
      <c r="W1579" t="s">
        <v>33</v>
      </c>
      <c r="X1579" s="17" t="s">
        <v>34</v>
      </c>
      <c r="Z1579" t="s">
        <v>3337</v>
      </c>
      <c r="AA1579">
        <v>401</v>
      </c>
      <c r="AB1579">
        <v>55</v>
      </c>
    </row>
    <row r="1580" spans="1:28" x14ac:dyDescent="0.25">
      <c r="A1580" t="s">
        <v>3448</v>
      </c>
      <c r="B1580" t="s">
        <v>3449</v>
      </c>
      <c r="C1580" s="17">
        <v>43756</v>
      </c>
      <c r="D1580" s="7">
        <v>337000</v>
      </c>
      <c r="E1580" t="s">
        <v>29</v>
      </c>
      <c r="F1580" t="s">
        <v>30</v>
      </c>
      <c r="G1580" s="7">
        <v>337000</v>
      </c>
      <c r="H1580" s="7">
        <v>161040</v>
      </c>
      <c r="I1580" s="12">
        <f>H1580/G1580*100</f>
        <v>47.786350148367951</v>
      </c>
      <c r="J1580" s="12">
        <f t="shared" si="24"/>
        <v>1.9934458691162646</v>
      </c>
      <c r="K1580" s="7">
        <v>322080</v>
      </c>
      <c r="L1580" s="7">
        <v>62033</v>
      </c>
      <c r="M1580" s="7">
        <f>G1580-L1580</f>
        <v>274967</v>
      </c>
      <c r="N1580" s="7">
        <v>191211.03125</v>
      </c>
      <c r="O1580" s="22">
        <f>M1580/N1580</f>
        <v>1.4380289578611851</v>
      </c>
      <c r="P1580" s="27">
        <v>2539</v>
      </c>
      <c r="Q1580" s="32">
        <f>M1580/P1580</f>
        <v>108.29736116581331</v>
      </c>
      <c r="R1580" s="37" t="s">
        <v>3336</v>
      </c>
      <c r="S1580" s="42">
        <f>ABS(O2406-O1580)*100</f>
        <v>10.364182097184372</v>
      </c>
      <c r="T1580" t="s">
        <v>32</v>
      </c>
      <c r="V1580" s="7">
        <v>53185</v>
      </c>
      <c r="W1580" t="s">
        <v>33</v>
      </c>
      <c r="X1580" s="17" t="s">
        <v>34</v>
      </c>
      <c r="Z1580" t="s">
        <v>3337</v>
      </c>
      <c r="AA1580">
        <v>401</v>
      </c>
      <c r="AB1580">
        <v>55</v>
      </c>
    </row>
    <row r="1581" spans="1:28" x14ac:dyDescent="0.25">
      <c r="A1581" t="s">
        <v>3450</v>
      </c>
      <c r="B1581" t="s">
        <v>3451</v>
      </c>
      <c r="C1581" s="17">
        <v>43945</v>
      </c>
      <c r="D1581" s="7">
        <v>310000</v>
      </c>
      <c r="E1581" t="s">
        <v>29</v>
      </c>
      <c r="F1581" t="s">
        <v>30</v>
      </c>
      <c r="G1581" s="7">
        <v>310000</v>
      </c>
      <c r="H1581" s="7">
        <v>161350</v>
      </c>
      <c r="I1581" s="12">
        <f>H1581/G1581*100</f>
        <v>52.048387096774192</v>
      </c>
      <c r="J1581" s="12">
        <f t="shared" si="24"/>
        <v>2.2685910792899762</v>
      </c>
      <c r="K1581" s="7">
        <v>322690</v>
      </c>
      <c r="L1581" s="7">
        <v>52069</v>
      </c>
      <c r="M1581" s="7">
        <f>G1581-L1581</f>
        <v>257931</v>
      </c>
      <c r="N1581" s="7">
        <v>198986.03125</v>
      </c>
      <c r="O1581" s="22">
        <f>M1581/N1581</f>
        <v>1.2962266666645728</v>
      </c>
      <c r="P1581" s="27">
        <v>2750</v>
      </c>
      <c r="Q1581" s="32">
        <f>M1581/P1581</f>
        <v>93.793090909090907</v>
      </c>
      <c r="R1581" s="37" t="s">
        <v>3336</v>
      </c>
      <c r="S1581" s="42">
        <f>ABS(O2406-O1581)*100</f>
        <v>3.816047022476865</v>
      </c>
      <c r="T1581" t="s">
        <v>32</v>
      </c>
      <c r="V1581" s="7">
        <v>46915</v>
      </c>
      <c r="W1581" t="s">
        <v>33</v>
      </c>
      <c r="X1581" s="17" t="s">
        <v>34</v>
      </c>
      <c r="Z1581" t="s">
        <v>3337</v>
      </c>
      <c r="AA1581">
        <v>401</v>
      </c>
      <c r="AB1581">
        <v>55</v>
      </c>
    </row>
    <row r="1582" spans="1:28" x14ac:dyDescent="0.25">
      <c r="A1582" t="s">
        <v>3452</v>
      </c>
      <c r="B1582" t="s">
        <v>3453</v>
      </c>
      <c r="C1582" s="17">
        <v>44096</v>
      </c>
      <c r="D1582" s="7">
        <v>320000</v>
      </c>
      <c r="E1582" t="s">
        <v>29</v>
      </c>
      <c r="F1582" t="s">
        <v>30</v>
      </c>
      <c r="G1582" s="7">
        <v>320000</v>
      </c>
      <c r="H1582" s="7">
        <v>155830</v>
      </c>
      <c r="I1582" s="12">
        <f>H1582/G1582*100</f>
        <v>48.696874999999999</v>
      </c>
      <c r="J1582" s="12">
        <f t="shared" si="24"/>
        <v>1.0829210174842174</v>
      </c>
      <c r="K1582" s="7">
        <v>311655</v>
      </c>
      <c r="L1582" s="7">
        <v>58492</v>
      </c>
      <c r="M1582" s="7">
        <f>G1582-L1582</f>
        <v>261508</v>
      </c>
      <c r="N1582" s="7">
        <v>186149.265625</v>
      </c>
      <c r="O1582" s="22">
        <f>M1582/N1582</f>
        <v>1.4048296087657477</v>
      </c>
      <c r="P1582" s="27">
        <v>2408</v>
      </c>
      <c r="Q1582" s="32">
        <f>M1582/P1582</f>
        <v>108.59966777408638</v>
      </c>
      <c r="R1582" s="37" t="s">
        <v>3336</v>
      </c>
      <c r="S1582" s="42">
        <f>ABS(O2406-O1582)*100</f>
        <v>7.0442471876406287</v>
      </c>
      <c r="T1582" t="s">
        <v>32</v>
      </c>
      <c r="V1582" s="7">
        <v>53185</v>
      </c>
      <c r="W1582" t="s">
        <v>33</v>
      </c>
      <c r="X1582" s="17" t="s">
        <v>34</v>
      </c>
      <c r="Z1582" t="s">
        <v>3337</v>
      </c>
      <c r="AA1582">
        <v>401</v>
      </c>
      <c r="AB1582">
        <v>58</v>
      </c>
    </row>
    <row r="1583" spans="1:28" x14ac:dyDescent="0.25">
      <c r="A1583" t="s">
        <v>3454</v>
      </c>
      <c r="B1583" t="s">
        <v>3455</v>
      </c>
      <c r="C1583" s="17">
        <v>44265</v>
      </c>
      <c r="D1583" s="7">
        <v>360000</v>
      </c>
      <c r="E1583" t="s">
        <v>29</v>
      </c>
      <c r="F1583" t="s">
        <v>30</v>
      </c>
      <c r="G1583" s="7">
        <v>360000</v>
      </c>
      <c r="H1583" s="7">
        <v>187940</v>
      </c>
      <c r="I1583" s="12">
        <f>H1583/G1583*100</f>
        <v>52.205555555555563</v>
      </c>
      <c r="J1583" s="12">
        <f t="shared" si="24"/>
        <v>2.4257595380713468</v>
      </c>
      <c r="K1583" s="7">
        <v>375876</v>
      </c>
      <c r="L1583" s="7">
        <v>69752</v>
      </c>
      <c r="M1583" s="7">
        <f>G1583-L1583</f>
        <v>290248</v>
      </c>
      <c r="N1583" s="7">
        <v>225091.171875</v>
      </c>
      <c r="O1583" s="22">
        <f>M1583/N1583</f>
        <v>1.2894686076857051</v>
      </c>
      <c r="P1583" s="27">
        <v>3345</v>
      </c>
      <c r="Q1583" s="32">
        <f>M1583/P1583</f>
        <v>86.770702541106132</v>
      </c>
      <c r="R1583" s="37" t="s">
        <v>3336</v>
      </c>
      <c r="S1583" s="42">
        <f>ABS(O2406-O1583)*100</f>
        <v>4.4918529203636259</v>
      </c>
      <c r="T1583" t="s">
        <v>32</v>
      </c>
      <c r="V1583" s="7">
        <v>53185</v>
      </c>
      <c r="W1583" t="s">
        <v>33</v>
      </c>
      <c r="X1583" s="17" t="s">
        <v>34</v>
      </c>
      <c r="Z1583" t="s">
        <v>3337</v>
      </c>
      <c r="AA1583">
        <v>401</v>
      </c>
      <c r="AB1583">
        <v>52</v>
      </c>
    </row>
    <row r="1584" spans="1:28" x14ac:dyDescent="0.25">
      <c r="A1584" t="s">
        <v>3456</v>
      </c>
      <c r="B1584" t="s">
        <v>3457</v>
      </c>
      <c r="C1584" s="17">
        <v>43663</v>
      </c>
      <c r="D1584" s="7">
        <v>295000</v>
      </c>
      <c r="E1584" t="s">
        <v>29</v>
      </c>
      <c r="F1584" t="s">
        <v>30</v>
      </c>
      <c r="G1584" s="7">
        <v>295000</v>
      </c>
      <c r="H1584" s="7">
        <v>148230</v>
      </c>
      <c r="I1584" s="12">
        <f>H1584/G1584*100</f>
        <v>50.247457627118642</v>
      </c>
      <c r="J1584" s="12">
        <f t="shared" si="24"/>
        <v>0.46766160963442616</v>
      </c>
      <c r="K1584" s="7">
        <v>296468</v>
      </c>
      <c r="L1584" s="7">
        <v>60033</v>
      </c>
      <c r="M1584" s="7">
        <f>G1584-L1584</f>
        <v>234967</v>
      </c>
      <c r="N1584" s="7">
        <v>173849.265625</v>
      </c>
      <c r="O1584" s="22">
        <f>M1584/N1584</f>
        <v>1.3515558961683132</v>
      </c>
      <c r="P1584" s="27">
        <v>2225</v>
      </c>
      <c r="Q1584" s="32">
        <f>M1584/P1584</f>
        <v>105.60314606741574</v>
      </c>
      <c r="R1584" s="37" t="s">
        <v>3336</v>
      </c>
      <c r="S1584" s="42">
        <f>ABS(O2406-O1584)*100</f>
        <v>1.7168759278971768</v>
      </c>
      <c r="T1584" t="s">
        <v>43</v>
      </c>
      <c r="V1584" s="7">
        <v>53185</v>
      </c>
      <c r="W1584" t="s">
        <v>33</v>
      </c>
      <c r="X1584" s="17" t="s">
        <v>34</v>
      </c>
      <c r="Z1584" t="s">
        <v>3337</v>
      </c>
      <c r="AA1584">
        <v>401</v>
      </c>
      <c r="AB1584">
        <v>55</v>
      </c>
    </row>
    <row r="1585" spans="1:28" x14ac:dyDescent="0.25">
      <c r="A1585" t="s">
        <v>3458</v>
      </c>
      <c r="B1585" t="s">
        <v>3459</v>
      </c>
      <c r="C1585" s="17">
        <v>44021</v>
      </c>
      <c r="D1585" s="7">
        <v>320000</v>
      </c>
      <c r="E1585" t="s">
        <v>29</v>
      </c>
      <c r="F1585" t="s">
        <v>30</v>
      </c>
      <c r="G1585" s="7">
        <v>320000</v>
      </c>
      <c r="H1585" s="7">
        <v>183200</v>
      </c>
      <c r="I1585" s="12">
        <f>H1585/G1585*100</f>
        <v>57.25</v>
      </c>
      <c r="J1585" s="12">
        <f t="shared" si="24"/>
        <v>7.470203982515784</v>
      </c>
      <c r="K1585" s="7">
        <v>366395</v>
      </c>
      <c r="L1585" s="7">
        <v>52648</v>
      </c>
      <c r="M1585" s="7">
        <f>G1585-L1585</f>
        <v>267352</v>
      </c>
      <c r="N1585" s="7">
        <v>220173.328125</v>
      </c>
      <c r="O1585" s="22">
        <f>M1585/N1585</f>
        <v>1.2142796871754378</v>
      </c>
      <c r="P1585" s="27">
        <v>2683</v>
      </c>
      <c r="Q1585" s="32">
        <f>M1585/P1585</f>
        <v>99.646664181885953</v>
      </c>
      <c r="R1585" s="37" t="s">
        <v>3424</v>
      </c>
      <c r="S1585" s="42">
        <f>ABS(O2406-O1585)*100</f>
        <v>12.010744971390363</v>
      </c>
      <c r="T1585" t="s">
        <v>32</v>
      </c>
      <c r="V1585" s="7">
        <v>49555</v>
      </c>
      <c r="W1585" t="s">
        <v>33</v>
      </c>
      <c r="X1585" s="17" t="s">
        <v>34</v>
      </c>
      <c r="Z1585" t="s">
        <v>3425</v>
      </c>
      <c r="AA1585">
        <v>401</v>
      </c>
      <c r="AB1585">
        <v>60</v>
      </c>
    </row>
    <row r="1586" spans="1:28" x14ac:dyDescent="0.25">
      <c r="A1586" t="s">
        <v>3460</v>
      </c>
      <c r="B1586" t="s">
        <v>3461</v>
      </c>
      <c r="C1586" s="17">
        <v>43707</v>
      </c>
      <c r="D1586" s="7">
        <v>305000</v>
      </c>
      <c r="E1586" t="s">
        <v>29</v>
      </c>
      <c r="F1586" t="s">
        <v>30</v>
      </c>
      <c r="G1586" s="7">
        <v>305000</v>
      </c>
      <c r="H1586" s="7">
        <v>144150</v>
      </c>
      <c r="I1586" s="12">
        <f>H1586/G1586*100</f>
        <v>47.262295081967217</v>
      </c>
      <c r="J1586" s="12">
        <f t="shared" si="24"/>
        <v>2.517500935516999</v>
      </c>
      <c r="K1586" s="7">
        <v>288306</v>
      </c>
      <c r="L1586" s="7">
        <v>56613</v>
      </c>
      <c r="M1586" s="7">
        <f>G1586-L1586</f>
        <v>248387</v>
      </c>
      <c r="N1586" s="7">
        <v>162591.578125</v>
      </c>
      <c r="O1586" s="22">
        <f>M1586/N1586</f>
        <v>1.5276744519266594</v>
      </c>
      <c r="P1586" s="27">
        <v>2029</v>
      </c>
      <c r="Q1586" s="32">
        <f>M1586/P1586</f>
        <v>122.41843272548053</v>
      </c>
      <c r="R1586" s="37" t="s">
        <v>3424</v>
      </c>
      <c r="S1586" s="42">
        <f>ABS(O2406-O1586)*100</f>
        <v>19.328731503731799</v>
      </c>
      <c r="T1586" t="s">
        <v>32</v>
      </c>
      <c r="V1586" s="7">
        <v>44000</v>
      </c>
      <c r="W1586" t="s">
        <v>33</v>
      </c>
      <c r="X1586" s="17" t="s">
        <v>34</v>
      </c>
      <c r="Z1586" t="s">
        <v>3425</v>
      </c>
      <c r="AA1586">
        <v>401</v>
      </c>
      <c r="AB1586">
        <v>55</v>
      </c>
    </row>
    <row r="1587" spans="1:28" x14ac:dyDescent="0.25">
      <c r="A1587" t="s">
        <v>3462</v>
      </c>
      <c r="B1587" t="s">
        <v>3463</v>
      </c>
      <c r="C1587" s="17">
        <v>44166</v>
      </c>
      <c r="D1587" s="7">
        <v>249000</v>
      </c>
      <c r="E1587" t="s">
        <v>29</v>
      </c>
      <c r="F1587" t="s">
        <v>30</v>
      </c>
      <c r="G1587" s="7">
        <v>249000</v>
      </c>
      <c r="H1587" s="7">
        <v>141760</v>
      </c>
      <c r="I1587" s="12">
        <f>H1587/G1587*100</f>
        <v>56.931726907630519</v>
      </c>
      <c r="J1587" s="12">
        <f t="shared" si="24"/>
        <v>7.1519308901463035</v>
      </c>
      <c r="K1587" s="7">
        <v>283516</v>
      </c>
      <c r="L1587" s="7">
        <v>49718</v>
      </c>
      <c r="M1587" s="7">
        <f>G1587-L1587</f>
        <v>199282</v>
      </c>
      <c r="N1587" s="7">
        <v>164068.765625</v>
      </c>
      <c r="O1587" s="22">
        <f>M1587/N1587</f>
        <v>1.2146248509937858</v>
      </c>
      <c r="P1587" s="27">
        <v>2111</v>
      </c>
      <c r="Q1587" s="32">
        <f>M1587/P1587</f>
        <v>94.401705352913311</v>
      </c>
      <c r="R1587" s="37" t="s">
        <v>3424</v>
      </c>
      <c r="S1587" s="42">
        <f>ABS(O2406-O1587)*100</f>
        <v>11.976228589555561</v>
      </c>
      <c r="T1587" t="s">
        <v>43</v>
      </c>
      <c r="V1587" s="7">
        <v>44000</v>
      </c>
      <c r="W1587" t="s">
        <v>33</v>
      </c>
      <c r="X1587" s="17" t="s">
        <v>34</v>
      </c>
      <c r="Z1587" t="s">
        <v>3425</v>
      </c>
      <c r="AA1587">
        <v>401</v>
      </c>
      <c r="AB1587">
        <v>55</v>
      </c>
    </row>
    <row r="1588" spans="1:28" x14ac:dyDescent="0.25">
      <c r="A1588" t="s">
        <v>3464</v>
      </c>
      <c r="B1588" t="s">
        <v>3465</v>
      </c>
      <c r="C1588" s="17">
        <v>44082</v>
      </c>
      <c r="D1588" s="7">
        <v>305000</v>
      </c>
      <c r="E1588" t="s">
        <v>29</v>
      </c>
      <c r="F1588" t="s">
        <v>30</v>
      </c>
      <c r="G1588" s="7">
        <v>305000</v>
      </c>
      <c r="H1588" s="7">
        <v>136940</v>
      </c>
      <c r="I1588" s="12">
        <f>H1588/G1588*100</f>
        <v>44.898360655737704</v>
      </c>
      <c r="J1588" s="12">
        <f t="shared" si="24"/>
        <v>4.8814353617465116</v>
      </c>
      <c r="K1588" s="7">
        <v>273872</v>
      </c>
      <c r="L1588" s="7">
        <v>50017</v>
      </c>
      <c r="M1588" s="7">
        <f>G1588-L1588</f>
        <v>254983</v>
      </c>
      <c r="N1588" s="7">
        <v>157091.234375</v>
      </c>
      <c r="O1588" s="22">
        <f>M1588/N1588</f>
        <v>1.6231523102767014</v>
      </c>
      <c r="P1588" s="27">
        <v>2150</v>
      </c>
      <c r="Q1588" s="32">
        <f>M1588/P1588</f>
        <v>118.59674418604651</v>
      </c>
      <c r="R1588" s="37" t="s">
        <v>3424</v>
      </c>
      <c r="S1588" s="42">
        <f>ABS(O2406-O1588)*100</f>
        <v>28.876517338735997</v>
      </c>
      <c r="T1588" t="s">
        <v>32</v>
      </c>
      <c r="V1588" s="7">
        <v>44000</v>
      </c>
      <c r="W1588" t="s">
        <v>33</v>
      </c>
      <c r="X1588" s="17" t="s">
        <v>34</v>
      </c>
      <c r="Z1588" t="s">
        <v>3425</v>
      </c>
      <c r="AA1588">
        <v>401</v>
      </c>
      <c r="AB1588">
        <v>55</v>
      </c>
    </row>
    <row r="1589" spans="1:28" x14ac:dyDescent="0.25">
      <c r="A1589" t="s">
        <v>3466</v>
      </c>
      <c r="B1589" t="s">
        <v>3467</v>
      </c>
      <c r="C1589" s="17">
        <v>44236</v>
      </c>
      <c r="D1589" s="7">
        <v>315000</v>
      </c>
      <c r="E1589" t="s">
        <v>29</v>
      </c>
      <c r="F1589" t="s">
        <v>30</v>
      </c>
      <c r="G1589" s="7">
        <v>315000</v>
      </c>
      <c r="H1589" s="7">
        <v>153350</v>
      </c>
      <c r="I1589" s="12">
        <f>H1589/G1589*100</f>
        <v>48.682539682539684</v>
      </c>
      <c r="J1589" s="12">
        <f t="shared" si="24"/>
        <v>1.0972563349445323</v>
      </c>
      <c r="K1589" s="7">
        <v>306698</v>
      </c>
      <c r="L1589" s="7">
        <v>53568</v>
      </c>
      <c r="M1589" s="7">
        <f>G1589-L1589</f>
        <v>261432</v>
      </c>
      <c r="N1589" s="7">
        <v>177635.09375</v>
      </c>
      <c r="O1589" s="22">
        <f>M1589/N1589</f>
        <v>1.4717362120343971</v>
      </c>
      <c r="P1589" s="27">
        <v>2377</v>
      </c>
      <c r="Q1589" s="32">
        <f>M1589/P1589</f>
        <v>109.98401346234749</v>
      </c>
      <c r="R1589" s="37" t="s">
        <v>3424</v>
      </c>
      <c r="S1589" s="42">
        <f>ABS(O2406-O1589)*100</f>
        <v>13.734907514505569</v>
      </c>
      <c r="T1589" t="s">
        <v>32</v>
      </c>
      <c r="V1589" s="7">
        <v>44000</v>
      </c>
      <c r="W1589" t="s">
        <v>33</v>
      </c>
      <c r="X1589" s="17" t="s">
        <v>34</v>
      </c>
      <c r="Z1589" t="s">
        <v>3425</v>
      </c>
      <c r="AA1589">
        <v>401</v>
      </c>
      <c r="AB1589">
        <v>55</v>
      </c>
    </row>
    <row r="1590" spans="1:28" x14ac:dyDescent="0.25">
      <c r="A1590" t="s">
        <v>3468</v>
      </c>
      <c r="B1590" t="s">
        <v>3469</v>
      </c>
      <c r="C1590" s="17">
        <v>43728</v>
      </c>
      <c r="D1590" s="7">
        <v>262000</v>
      </c>
      <c r="E1590" t="s">
        <v>29</v>
      </c>
      <c r="F1590" t="s">
        <v>30</v>
      </c>
      <c r="G1590" s="7">
        <v>262000</v>
      </c>
      <c r="H1590" s="7">
        <v>135520</v>
      </c>
      <c r="I1590" s="12">
        <f>H1590/G1590*100</f>
        <v>51.725190839694655</v>
      </c>
      <c r="J1590" s="12">
        <f t="shared" si="24"/>
        <v>1.9453948222104387</v>
      </c>
      <c r="K1590" s="7">
        <v>271045</v>
      </c>
      <c r="L1590" s="7">
        <v>50030</v>
      </c>
      <c r="M1590" s="7">
        <f>G1590-L1590</f>
        <v>211970</v>
      </c>
      <c r="N1590" s="7">
        <v>155098.25</v>
      </c>
      <c r="O1590" s="22">
        <f>M1590/N1590</f>
        <v>1.3666820869996921</v>
      </c>
      <c r="P1590" s="27">
        <v>2180</v>
      </c>
      <c r="Q1590" s="32">
        <f>M1590/P1590</f>
        <v>97.233944954128447</v>
      </c>
      <c r="R1590" s="37" t="s">
        <v>3424</v>
      </c>
      <c r="S1590" s="42">
        <f>ABS(O2406-O1590)*100</f>
        <v>3.2294950110350662</v>
      </c>
      <c r="T1590" t="s">
        <v>32</v>
      </c>
      <c r="V1590" s="7">
        <v>44000</v>
      </c>
      <c r="W1590" t="s">
        <v>33</v>
      </c>
      <c r="X1590" s="17" t="s">
        <v>34</v>
      </c>
      <c r="Z1590" t="s">
        <v>3425</v>
      </c>
      <c r="AA1590">
        <v>401</v>
      </c>
      <c r="AB1590">
        <v>55</v>
      </c>
    </row>
    <row r="1591" spans="1:28" x14ac:dyDescent="0.25">
      <c r="A1591" t="s">
        <v>3470</v>
      </c>
      <c r="B1591" t="s">
        <v>3471</v>
      </c>
      <c r="C1591" s="17">
        <v>43790</v>
      </c>
      <c r="D1591" s="7">
        <v>187500</v>
      </c>
      <c r="E1591" t="s">
        <v>29</v>
      </c>
      <c r="F1591" t="s">
        <v>30</v>
      </c>
      <c r="G1591" s="7">
        <v>187500</v>
      </c>
      <c r="H1591" s="7">
        <v>126790</v>
      </c>
      <c r="I1591" s="12">
        <f>H1591/G1591*100</f>
        <v>67.62133333333334</v>
      </c>
      <c r="J1591" s="12">
        <f t="shared" si="24"/>
        <v>17.841537315849124</v>
      </c>
      <c r="K1591" s="7">
        <v>253581</v>
      </c>
      <c r="L1591" s="7">
        <v>50095</v>
      </c>
      <c r="M1591" s="7">
        <f>G1591-L1591</f>
        <v>137405</v>
      </c>
      <c r="N1591" s="7">
        <v>142797.1875</v>
      </c>
      <c r="O1591" s="22">
        <f>M1591/N1591</f>
        <v>0.96223883961300005</v>
      </c>
      <c r="P1591" s="27">
        <v>1684</v>
      </c>
      <c r="Q1591" s="32">
        <f>M1591/P1591</f>
        <v>81.594418052256529</v>
      </c>
      <c r="R1591" s="37" t="s">
        <v>3424</v>
      </c>
      <c r="S1591" s="42">
        <f>ABS(O2406-O1591)*100</f>
        <v>37.214829727634132</v>
      </c>
      <c r="T1591" t="s">
        <v>43</v>
      </c>
      <c r="V1591" s="7">
        <v>44000</v>
      </c>
      <c r="W1591" t="s">
        <v>33</v>
      </c>
      <c r="X1591" s="17" t="s">
        <v>34</v>
      </c>
      <c r="Z1591" t="s">
        <v>3425</v>
      </c>
      <c r="AA1591">
        <v>401</v>
      </c>
      <c r="AB1591">
        <v>52</v>
      </c>
    </row>
    <row r="1592" spans="1:28" x14ac:dyDescent="0.25">
      <c r="A1592" t="s">
        <v>3472</v>
      </c>
      <c r="B1592" t="s">
        <v>3473</v>
      </c>
      <c r="C1592" s="17">
        <v>43944</v>
      </c>
      <c r="D1592" s="7">
        <v>240000</v>
      </c>
      <c r="E1592" t="s">
        <v>29</v>
      </c>
      <c r="F1592" t="s">
        <v>30</v>
      </c>
      <c r="G1592" s="7">
        <v>240000</v>
      </c>
      <c r="H1592" s="7">
        <v>125250</v>
      </c>
      <c r="I1592" s="12">
        <f>H1592/G1592*100</f>
        <v>52.1875</v>
      </c>
      <c r="J1592" s="12">
        <f t="shared" si="24"/>
        <v>2.407703982515784</v>
      </c>
      <c r="K1592" s="7">
        <v>250491</v>
      </c>
      <c r="L1592" s="7">
        <v>44559</v>
      </c>
      <c r="M1592" s="7">
        <f>G1592-L1592</f>
        <v>195441</v>
      </c>
      <c r="N1592" s="7">
        <v>132007.6875</v>
      </c>
      <c r="O1592" s="22">
        <f>M1592/N1592</f>
        <v>1.4805274124660353</v>
      </c>
      <c r="P1592" s="27">
        <v>1898</v>
      </c>
      <c r="Q1592" s="32">
        <f>M1592/P1592</f>
        <v>102.97207586933614</v>
      </c>
      <c r="R1592" s="37" t="s">
        <v>3474</v>
      </c>
      <c r="S1592" s="42">
        <f>ABS(O2406-O1592)*100</f>
        <v>14.614027557669385</v>
      </c>
      <c r="T1592" t="s">
        <v>32</v>
      </c>
      <c r="V1592" s="7">
        <v>40112</v>
      </c>
      <c r="W1592" t="s">
        <v>33</v>
      </c>
      <c r="X1592" s="17" t="s">
        <v>34</v>
      </c>
      <c r="Z1592" t="s">
        <v>3475</v>
      </c>
      <c r="AA1592">
        <v>401</v>
      </c>
      <c r="AB1592">
        <v>55</v>
      </c>
    </row>
    <row r="1593" spans="1:28" x14ac:dyDescent="0.25">
      <c r="A1593" t="s">
        <v>3476</v>
      </c>
      <c r="B1593" t="s">
        <v>3477</v>
      </c>
      <c r="C1593" s="17">
        <v>43581</v>
      </c>
      <c r="D1593" s="7">
        <v>287000</v>
      </c>
      <c r="E1593" t="s">
        <v>29</v>
      </c>
      <c r="F1593" t="s">
        <v>30</v>
      </c>
      <c r="G1593" s="7">
        <v>287000</v>
      </c>
      <c r="H1593" s="7">
        <v>141540</v>
      </c>
      <c r="I1593" s="12">
        <f>H1593/G1593*100</f>
        <v>49.317073170731703</v>
      </c>
      <c r="J1593" s="12">
        <f t="shared" si="24"/>
        <v>0.46272284675251285</v>
      </c>
      <c r="K1593" s="7">
        <v>283088</v>
      </c>
      <c r="L1593" s="7">
        <v>44559</v>
      </c>
      <c r="M1593" s="7">
        <f>G1593-L1593</f>
        <v>242441</v>
      </c>
      <c r="N1593" s="7">
        <v>152903.203125</v>
      </c>
      <c r="O1593" s="22">
        <f>M1593/N1593</f>
        <v>1.5855848343595647</v>
      </c>
      <c r="P1593" s="27">
        <v>2178</v>
      </c>
      <c r="Q1593" s="32">
        <f>M1593/P1593</f>
        <v>111.31359044995409</v>
      </c>
      <c r="R1593" s="37" t="s">
        <v>3474</v>
      </c>
      <c r="S1593" s="42">
        <f>ABS(O2406-O1593)*100</f>
        <v>25.119769747022325</v>
      </c>
      <c r="T1593" t="s">
        <v>32</v>
      </c>
      <c r="V1593" s="7">
        <v>40112</v>
      </c>
      <c r="W1593" t="s">
        <v>33</v>
      </c>
      <c r="X1593" s="17" t="s">
        <v>34</v>
      </c>
      <c r="Z1593" t="s">
        <v>3475</v>
      </c>
      <c r="AA1593">
        <v>401</v>
      </c>
      <c r="AB1593">
        <v>58</v>
      </c>
    </row>
    <row r="1594" spans="1:28" x14ac:dyDescent="0.25">
      <c r="A1594" t="s">
        <v>3478</v>
      </c>
      <c r="B1594" t="s">
        <v>3479</v>
      </c>
      <c r="C1594" s="17">
        <v>43745</v>
      </c>
      <c r="D1594" s="7">
        <v>217000</v>
      </c>
      <c r="E1594" t="s">
        <v>29</v>
      </c>
      <c r="F1594" t="s">
        <v>30</v>
      </c>
      <c r="G1594" s="7">
        <v>217000</v>
      </c>
      <c r="H1594" s="7">
        <v>127730</v>
      </c>
      <c r="I1594" s="12">
        <f>H1594/G1594*100</f>
        <v>58.861751152073737</v>
      </c>
      <c r="J1594" s="12">
        <f t="shared" si="24"/>
        <v>9.0819551345895206</v>
      </c>
      <c r="K1594" s="7">
        <v>255461</v>
      </c>
      <c r="L1594" s="7">
        <v>57302</v>
      </c>
      <c r="M1594" s="7">
        <f>G1594-L1594</f>
        <v>159698</v>
      </c>
      <c r="N1594" s="7">
        <v>127025</v>
      </c>
      <c r="O1594" s="22">
        <f>M1594/N1594</f>
        <v>1.2572170832513285</v>
      </c>
      <c r="P1594" s="27">
        <v>1448</v>
      </c>
      <c r="Q1594" s="32">
        <f>M1594/P1594</f>
        <v>110.28867403314918</v>
      </c>
      <c r="R1594" s="37" t="s">
        <v>3474</v>
      </c>
      <c r="S1594" s="42">
        <f>ABS(O2406-O1594)*100</f>
        <v>7.7170053638012881</v>
      </c>
      <c r="T1594" t="s">
        <v>43</v>
      </c>
      <c r="V1594" s="7">
        <v>49550</v>
      </c>
      <c r="W1594" t="s">
        <v>33</v>
      </c>
      <c r="X1594" s="17" t="s">
        <v>34</v>
      </c>
      <c r="Z1594" t="s">
        <v>3475</v>
      </c>
      <c r="AA1594">
        <v>401</v>
      </c>
      <c r="AB1594">
        <v>55</v>
      </c>
    </row>
    <row r="1595" spans="1:28" x14ac:dyDescent="0.25">
      <c r="A1595" t="s">
        <v>3480</v>
      </c>
      <c r="B1595" t="s">
        <v>3481</v>
      </c>
      <c r="C1595" s="17">
        <v>43998</v>
      </c>
      <c r="D1595" s="7">
        <v>259900</v>
      </c>
      <c r="E1595" t="s">
        <v>29</v>
      </c>
      <c r="F1595" t="s">
        <v>30</v>
      </c>
      <c r="G1595" s="7">
        <v>259900</v>
      </c>
      <c r="H1595" s="7">
        <v>122280</v>
      </c>
      <c r="I1595" s="12">
        <f>H1595/G1595*100</f>
        <v>47.048864948056945</v>
      </c>
      <c r="J1595" s="12">
        <f t="shared" si="24"/>
        <v>2.730931069427271</v>
      </c>
      <c r="K1595" s="7">
        <v>244558</v>
      </c>
      <c r="L1595" s="7">
        <v>59427</v>
      </c>
      <c r="M1595" s="7">
        <f>G1595-L1595</f>
        <v>200473</v>
      </c>
      <c r="N1595" s="7">
        <v>128563.1953125</v>
      </c>
      <c r="O1595" s="22">
        <f>M1595/N1595</f>
        <v>1.5593342986902903</v>
      </c>
      <c r="P1595" s="27">
        <v>2040</v>
      </c>
      <c r="Q1595" s="32">
        <f>M1595/P1595</f>
        <v>98.271078431372544</v>
      </c>
      <c r="R1595" s="37" t="s">
        <v>3482</v>
      </c>
      <c r="S1595" s="42">
        <f>ABS(O2406-O1595)*100</f>
        <v>22.494716180094887</v>
      </c>
      <c r="T1595" t="s">
        <v>43</v>
      </c>
      <c r="V1595" s="7">
        <v>50400</v>
      </c>
      <c r="W1595" t="s">
        <v>33</v>
      </c>
      <c r="X1595" s="17" t="s">
        <v>34</v>
      </c>
      <c r="Z1595" t="s">
        <v>3483</v>
      </c>
      <c r="AA1595">
        <v>401</v>
      </c>
      <c r="AB1595">
        <v>45</v>
      </c>
    </row>
    <row r="1596" spans="1:28" x14ac:dyDescent="0.25">
      <c r="A1596" t="s">
        <v>3484</v>
      </c>
      <c r="B1596" t="s">
        <v>3485</v>
      </c>
      <c r="C1596" s="17">
        <v>44120</v>
      </c>
      <c r="D1596" s="7">
        <v>274000</v>
      </c>
      <c r="E1596" t="s">
        <v>29</v>
      </c>
      <c r="F1596" t="s">
        <v>30</v>
      </c>
      <c r="G1596" s="7">
        <v>274000</v>
      </c>
      <c r="H1596" s="7">
        <v>133020</v>
      </c>
      <c r="I1596" s="12">
        <f>H1596/G1596*100</f>
        <v>48.54744525547445</v>
      </c>
      <c r="J1596" s="12">
        <f t="shared" si="24"/>
        <v>1.2323507620097658</v>
      </c>
      <c r="K1596" s="7">
        <v>266042</v>
      </c>
      <c r="L1596" s="7">
        <v>67331</v>
      </c>
      <c r="M1596" s="7">
        <f>G1596-L1596</f>
        <v>206669</v>
      </c>
      <c r="N1596" s="7">
        <v>137993.75</v>
      </c>
      <c r="O1596" s="22">
        <f>M1596/N1596</f>
        <v>1.4976692784999321</v>
      </c>
      <c r="P1596" s="27">
        <v>2348</v>
      </c>
      <c r="Q1596" s="32">
        <f>M1596/P1596</f>
        <v>88.019165247018734</v>
      </c>
      <c r="R1596" s="37" t="s">
        <v>3482</v>
      </c>
      <c r="S1596" s="42">
        <f>ABS(O2406-O1596)*100</f>
        <v>16.328214161059073</v>
      </c>
      <c r="T1596" t="s">
        <v>43</v>
      </c>
      <c r="V1596" s="7">
        <v>58200</v>
      </c>
      <c r="W1596" t="s">
        <v>33</v>
      </c>
      <c r="X1596" s="17" t="s">
        <v>34</v>
      </c>
      <c r="Z1596" t="s">
        <v>3483</v>
      </c>
      <c r="AA1596">
        <v>401</v>
      </c>
      <c r="AB1596">
        <v>45</v>
      </c>
    </row>
    <row r="1597" spans="1:28" x14ac:dyDescent="0.25">
      <c r="A1597" t="s">
        <v>3486</v>
      </c>
      <c r="B1597" t="s">
        <v>3487</v>
      </c>
      <c r="C1597" s="17">
        <v>43616</v>
      </c>
      <c r="D1597" s="7">
        <v>290000</v>
      </c>
      <c r="E1597" t="s">
        <v>29</v>
      </c>
      <c r="F1597" t="s">
        <v>30</v>
      </c>
      <c r="G1597" s="7">
        <v>290000</v>
      </c>
      <c r="H1597" s="7">
        <v>157870</v>
      </c>
      <c r="I1597" s="12">
        <f>H1597/G1597*100</f>
        <v>54.437931034482759</v>
      </c>
      <c r="J1597" s="12">
        <f t="shared" si="24"/>
        <v>4.6581350169985427</v>
      </c>
      <c r="K1597" s="7">
        <v>315737</v>
      </c>
      <c r="L1597" s="7">
        <v>70429</v>
      </c>
      <c r="M1597" s="7">
        <f>G1597-L1597</f>
        <v>219571</v>
      </c>
      <c r="N1597" s="7">
        <v>170352.78125</v>
      </c>
      <c r="O1597" s="22">
        <f>M1597/N1597</f>
        <v>1.2889193730143458</v>
      </c>
      <c r="P1597" s="27">
        <v>2435</v>
      </c>
      <c r="Q1597" s="32">
        <f>M1597/P1597</f>
        <v>90.172895277207388</v>
      </c>
      <c r="R1597" s="37" t="s">
        <v>3482</v>
      </c>
      <c r="S1597" s="42">
        <f>ABS(O2406-O1597)*100</f>
        <v>4.5467763874995626</v>
      </c>
      <c r="T1597" t="s">
        <v>32</v>
      </c>
      <c r="V1597" s="7">
        <v>63300</v>
      </c>
      <c r="W1597" t="s">
        <v>33</v>
      </c>
      <c r="X1597" s="17" t="s">
        <v>34</v>
      </c>
      <c r="Z1597" t="s">
        <v>3483</v>
      </c>
      <c r="AA1597">
        <v>401</v>
      </c>
      <c r="AB1597">
        <v>52</v>
      </c>
    </row>
    <row r="1598" spans="1:28" x14ac:dyDescent="0.25">
      <c r="A1598" t="s">
        <v>3488</v>
      </c>
      <c r="B1598" t="s">
        <v>3489</v>
      </c>
      <c r="C1598" s="17">
        <v>43718</v>
      </c>
      <c r="D1598" s="7">
        <v>283000</v>
      </c>
      <c r="E1598" t="s">
        <v>29</v>
      </c>
      <c r="F1598" t="s">
        <v>30</v>
      </c>
      <c r="G1598" s="7">
        <v>283000</v>
      </c>
      <c r="H1598" s="7">
        <v>134630</v>
      </c>
      <c r="I1598" s="12">
        <f>H1598/G1598*100</f>
        <v>47.572438162544167</v>
      </c>
      <c r="J1598" s="12">
        <f t="shared" si="24"/>
        <v>2.2073578549400494</v>
      </c>
      <c r="K1598" s="7">
        <v>269253</v>
      </c>
      <c r="L1598" s="7">
        <v>59750</v>
      </c>
      <c r="M1598" s="7">
        <f>G1598-L1598</f>
        <v>223250</v>
      </c>
      <c r="N1598" s="7">
        <v>145488.1875</v>
      </c>
      <c r="O1598" s="22">
        <f>M1598/N1598</f>
        <v>1.5344888395148919</v>
      </c>
      <c r="P1598" s="27">
        <v>1713</v>
      </c>
      <c r="Q1598" s="32">
        <f>M1598/P1598</f>
        <v>130.32691185055458</v>
      </c>
      <c r="R1598" s="37" t="s">
        <v>3482</v>
      </c>
      <c r="S1598" s="42">
        <f>ABS(O2406-O1598)*100</f>
        <v>20.01017026255505</v>
      </c>
      <c r="T1598" t="s">
        <v>43</v>
      </c>
      <c r="V1598" s="7">
        <v>53400</v>
      </c>
      <c r="W1598" t="s">
        <v>33</v>
      </c>
      <c r="X1598" s="17" t="s">
        <v>34</v>
      </c>
      <c r="Z1598" t="s">
        <v>3483</v>
      </c>
      <c r="AA1598">
        <v>401</v>
      </c>
      <c r="AB1598">
        <v>55</v>
      </c>
    </row>
    <row r="1599" spans="1:28" x14ac:dyDescent="0.25">
      <c r="A1599" t="s">
        <v>3490</v>
      </c>
      <c r="B1599" t="s">
        <v>3491</v>
      </c>
      <c r="C1599" s="17">
        <v>44221</v>
      </c>
      <c r="D1599" s="7">
        <v>305000</v>
      </c>
      <c r="E1599" t="s">
        <v>29</v>
      </c>
      <c r="F1599" t="s">
        <v>30</v>
      </c>
      <c r="G1599" s="7">
        <v>305000</v>
      </c>
      <c r="H1599" s="7">
        <v>107710</v>
      </c>
      <c r="I1599" s="12">
        <f>H1599/G1599*100</f>
        <v>35.314754098360659</v>
      </c>
      <c r="J1599" s="12">
        <f t="shared" si="24"/>
        <v>14.465041919123557</v>
      </c>
      <c r="K1599" s="7">
        <v>215413</v>
      </c>
      <c r="L1599" s="7">
        <v>63850</v>
      </c>
      <c r="M1599" s="7">
        <f>G1599-L1599</f>
        <v>241150</v>
      </c>
      <c r="N1599" s="7">
        <v>105252.0859375</v>
      </c>
      <c r="O1599" s="22">
        <f>M1599/N1599</f>
        <v>2.291165993073029</v>
      </c>
      <c r="P1599" s="27">
        <v>1378</v>
      </c>
      <c r="Q1599" s="32">
        <f>M1599/P1599</f>
        <v>175</v>
      </c>
      <c r="R1599" s="37" t="s">
        <v>3482</v>
      </c>
      <c r="S1599" s="42">
        <f>ABS(O2406-O1599)*100</f>
        <v>95.677885618368762</v>
      </c>
      <c r="T1599" t="s">
        <v>43</v>
      </c>
      <c r="V1599" s="7">
        <v>50400</v>
      </c>
      <c r="W1599" t="s">
        <v>33</v>
      </c>
      <c r="X1599" s="17" t="s">
        <v>34</v>
      </c>
      <c r="Z1599" t="s">
        <v>3483</v>
      </c>
      <c r="AA1599">
        <v>401</v>
      </c>
      <c r="AB1599">
        <v>45</v>
      </c>
    </row>
    <row r="1600" spans="1:28" x14ac:dyDescent="0.25">
      <c r="A1600" t="s">
        <v>3492</v>
      </c>
      <c r="B1600" t="s">
        <v>3493</v>
      </c>
      <c r="C1600" s="17">
        <v>44043</v>
      </c>
      <c r="D1600" s="7">
        <v>210000</v>
      </c>
      <c r="E1600" t="s">
        <v>29</v>
      </c>
      <c r="F1600" t="s">
        <v>30</v>
      </c>
      <c r="G1600" s="7">
        <v>210000</v>
      </c>
      <c r="H1600" s="7">
        <v>140930</v>
      </c>
      <c r="I1600" s="12">
        <f>H1600/G1600*100</f>
        <v>67.109523809523807</v>
      </c>
      <c r="J1600" s="12">
        <f t="shared" si="24"/>
        <v>17.329727792039591</v>
      </c>
      <c r="K1600" s="7">
        <v>281861</v>
      </c>
      <c r="L1600" s="7">
        <v>79514</v>
      </c>
      <c r="M1600" s="7">
        <f>G1600-L1600</f>
        <v>130486</v>
      </c>
      <c r="N1600" s="7">
        <v>140518.75</v>
      </c>
      <c r="O1600" s="22">
        <f>M1600/N1600</f>
        <v>0.92860205488591385</v>
      </c>
      <c r="P1600" s="27">
        <v>1900</v>
      </c>
      <c r="Q1600" s="32">
        <f>M1600/P1600</f>
        <v>68.676842105263162</v>
      </c>
      <c r="R1600" s="37" t="s">
        <v>3482</v>
      </c>
      <c r="S1600" s="42">
        <f>ABS(O2406-O1600)*100</f>
        <v>40.578508200342753</v>
      </c>
      <c r="T1600" t="s">
        <v>43</v>
      </c>
      <c r="V1600" s="7">
        <v>58800</v>
      </c>
      <c r="W1600" t="s">
        <v>33</v>
      </c>
      <c r="X1600" s="17" t="s">
        <v>34</v>
      </c>
      <c r="Z1600" t="s">
        <v>3483</v>
      </c>
      <c r="AA1600">
        <v>401</v>
      </c>
      <c r="AB1600">
        <v>50</v>
      </c>
    </row>
    <row r="1601" spans="1:28" x14ac:dyDescent="0.25">
      <c r="A1601" t="s">
        <v>3494</v>
      </c>
      <c r="B1601" t="s">
        <v>3495</v>
      </c>
      <c r="C1601" s="17">
        <v>43924</v>
      </c>
      <c r="D1601" s="7">
        <v>230000</v>
      </c>
      <c r="E1601" t="s">
        <v>29</v>
      </c>
      <c r="F1601" t="s">
        <v>30</v>
      </c>
      <c r="G1601" s="7">
        <v>230000</v>
      </c>
      <c r="H1601" s="7">
        <v>116260</v>
      </c>
      <c r="I1601" s="12">
        <f>H1601/G1601*100</f>
        <v>50.547826086956526</v>
      </c>
      <c r="J1601" s="12">
        <f t="shared" si="24"/>
        <v>0.76803006947231012</v>
      </c>
      <c r="K1601" s="7">
        <v>232526</v>
      </c>
      <c r="L1601" s="7">
        <v>53341</v>
      </c>
      <c r="M1601" s="7">
        <f>G1601-L1601</f>
        <v>176659</v>
      </c>
      <c r="N1601" s="7">
        <v>124434.03125</v>
      </c>
      <c r="O1601" s="22">
        <f>M1601/N1601</f>
        <v>1.419700046887294</v>
      </c>
      <c r="P1601" s="27">
        <v>1527</v>
      </c>
      <c r="Q1601" s="32">
        <f>M1601/P1601</f>
        <v>115.69024230517354</v>
      </c>
      <c r="R1601" s="37" t="s">
        <v>3482</v>
      </c>
      <c r="S1601" s="42">
        <f>ABS(O2406-O1601)*100</f>
        <v>8.5312909997952602</v>
      </c>
      <c r="T1601" t="s">
        <v>43</v>
      </c>
      <c r="V1601" s="7">
        <v>49800</v>
      </c>
      <c r="W1601" t="s">
        <v>33</v>
      </c>
      <c r="X1601" s="17" t="s">
        <v>34</v>
      </c>
      <c r="Z1601" t="s">
        <v>3483</v>
      </c>
      <c r="AA1601">
        <v>401</v>
      </c>
      <c r="AB1601">
        <v>49</v>
      </c>
    </row>
    <row r="1602" spans="1:28" x14ac:dyDescent="0.25">
      <c r="A1602" t="s">
        <v>3496</v>
      </c>
      <c r="B1602" t="s">
        <v>3497</v>
      </c>
      <c r="C1602" s="17">
        <v>43697</v>
      </c>
      <c r="D1602" s="7">
        <v>275000</v>
      </c>
      <c r="E1602" t="s">
        <v>29</v>
      </c>
      <c r="F1602" t="s">
        <v>30</v>
      </c>
      <c r="G1602" s="7">
        <v>275000</v>
      </c>
      <c r="H1602" s="7">
        <v>134860</v>
      </c>
      <c r="I1602" s="12">
        <f>H1602/G1602*100</f>
        <v>49.04</v>
      </c>
      <c r="J1602" s="12">
        <f t="shared" si="24"/>
        <v>0.73979601748421686</v>
      </c>
      <c r="K1602" s="7">
        <v>269718</v>
      </c>
      <c r="L1602" s="7">
        <v>55810</v>
      </c>
      <c r="M1602" s="7">
        <f>G1602-L1602</f>
        <v>219190</v>
      </c>
      <c r="N1602" s="7">
        <v>148547.21875</v>
      </c>
      <c r="O1602" s="22">
        <f>M1602/N1602</f>
        <v>1.4755577508919198</v>
      </c>
      <c r="P1602" s="27">
        <v>2300</v>
      </c>
      <c r="Q1602" s="32">
        <f>M1602/P1602</f>
        <v>95.3</v>
      </c>
      <c r="R1602" s="37" t="s">
        <v>3482</v>
      </c>
      <c r="S1602" s="42">
        <f>ABS(O2406-O1602)*100</f>
        <v>14.117061400257835</v>
      </c>
      <c r="T1602" t="s">
        <v>43</v>
      </c>
      <c r="V1602" s="7">
        <v>52200</v>
      </c>
      <c r="W1602" t="s">
        <v>33</v>
      </c>
      <c r="X1602" s="17" t="s">
        <v>34</v>
      </c>
      <c r="Z1602" t="s">
        <v>3483</v>
      </c>
      <c r="AA1602">
        <v>401</v>
      </c>
      <c r="AB1602">
        <v>45</v>
      </c>
    </row>
    <row r="1603" spans="1:28" x14ac:dyDescent="0.25">
      <c r="A1603" t="s">
        <v>3498</v>
      </c>
      <c r="B1603" t="s">
        <v>3499</v>
      </c>
      <c r="C1603" s="17">
        <v>43693</v>
      </c>
      <c r="D1603" s="7">
        <v>215000</v>
      </c>
      <c r="E1603" t="s">
        <v>29</v>
      </c>
      <c r="F1603" t="s">
        <v>30</v>
      </c>
      <c r="G1603" s="7">
        <v>215000</v>
      </c>
      <c r="H1603" s="7">
        <v>123690</v>
      </c>
      <c r="I1603" s="12">
        <f>H1603/G1603*100</f>
        <v>57.530232558139538</v>
      </c>
      <c r="J1603" s="12">
        <f t="shared" ref="J1603:J1666" si="25">+ABS(I1603-$I$2411)</f>
        <v>7.7504365406553219</v>
      </c>
      <c r="K1603" s="7">
        <v>247373</v>
      </c>
      <c r="L1603" s="7">
        <v>85565</v>
      </c>
      <c r="M1603" s="7">
        <f>G1603-L1603</f>
        <v>129435</v>
      </c>
      <c r="N1603" s="7">
        <v>112366.6640625</v>
      </c>
      <c r="O1603" s="22">
        <f>M1603/N1603</f>
        <v>1.1518985731213516</v>
      </c>
      <c r="P1603" s="27">
        <v>1559</v>
      </c>
      <c r="Q1603" s="32">
        <f>M1603/P1603</f>
        <v>83.024374599101989</v>
      </c>
      <c r="R1603" s="37" t="s">
        <v>3482</v>
      </c>
      <c r="S1603" s="42">
        <f>ABS(O2406-O1603)*100</f>
        <v>18.248856376798983</v>
      </c>
      <c r="T1603" t="s">
        <v>43</v>
      </c>
      <c r="V1603" s="7">
        <v>80100</v>
      </c>
      <c r="W1603" t="s">
        <v>33</v>
      </c>
      <c r="X1603" s="17" t="s">
        <v>34</v>
      </c>
      <c r="Z1603" t="s">
        <v>3483</v>
      </c>
      <c r="AA1603">
        <v>401</v>
      </c>
      <c r="AB1603">
        <v>49</v>
      </c>
    </row>
    <row r="1604" spans="1:28" x14ac:dyDescent="0.25">
      <c r="A1604" t="s">
        <v>3500</v>
      </c>
      <c r="B1604" t="s">
        <v>3501</v>
      </c>
      <c r="C1604" s="17">
        <v>43833</v>
      </c>
      <c r="D1604" s="7">
        <v>262500</v>
      </c>
      <c r="E1604" t="s">
        <v>29</v>
      </c>
      <c r="F1604" t="s">
        <v>30</v>
      </c>
      <c r="G1604" s="7">
        <v>262500</v>
      </c>
      <c r="H1604" s="7">
        <v>115430</v>
      </c>
      <c r="I1604" s="12">
        <f>H1604/G1604*100</f>
        <v>43.973333333333329</v>
      </c>
      <c r="J1604" s="12">
        <f t="shared" si="25"/>
        <v>5.8064626841508868</v>
      </c>
      <c r="K1604" s="7">
        <v>230857</v>
      </c>
      <c r="L1604" s="7">
        <v>50920</v>
      </c>
      <c r="M1604" s="7">
        <f>G1604-L1604</f>
        <v>211580</v>
      </c>
      <c r="N1604" s="7">
        <v>124956.25</v>
      </c>
      <c r="O1604" s="22">
        <f>M1604/N1604</f>
        <v>1.6932326314209973</v>
      </c>
      <c r="P1604" s="27">
        <v>1646</v>
      </c>
      <c r="Q1604" s="32">
        <f>M1604/P1604</f>
        <v>128.54191980558932</v>
      </c>
      <c r="R1604" s="37" t="s">
        <v>3482</v>
      </c>
      <c r="S1604" s="42">
        <f>ABS(O2406-O1604)*100</f>
        <v>35.88454945316559</v>
      </c>
      <c r="T1604" t="s">
        <v>43</v>
      </c>
      <c r="V1604" s="7">
        <v>47400</v>
      </c>
      <c r="W1604" t="s">
        <v>33</v>
      </c>
      <c r="X1604" s="17" t="s">
        <v>34</v>
      </c>
      <c r="Z1604" t="s">
        <v>3483</v>
      </c>
      <c r="AA1604">
        <v>401</v>
      </c>
      <c r="AB1604">
        <v>45</v>
      </c>
    </row>
    <row r="1605" spans="1:28" x14ac:dyDescent="0.25">
      <c r="A1605" t="s">
        <v>3502</v>
      </c>
      <c r="B1605" t="s">
        <v>3503</v>
      </c>
      <c r="C1605" s="17">
        <v>43700</v>
      </c>
      <c r="D1605" s="7">
        <v>275000</v>
      </c>
      <c r="E1605" t="s">
        <v>29</v>
      </c>
      <c r="F1605" t="s">
        <v>30</v>
      </c>
      <c r="G1605" s="7">
        <v>275000</v>
      </c>
      <c r="H1605" s="7">
        <v>145240</v>
      </c>
      <c r="I1605" s="12">
        <f>H1605/G1605*100</f>
        <v>52.81454545454546</v>
      </c>
      <c r="J1605" s="12">
        <f t="shared" si="25"/>
        <v>3.0347494370612438</v>
      </c>
      <c r="K1605" s="7">
        <v>290471</v>
      </c>
      <c r="L1605" s="7">
        <v>67118</v>
      </c>
      <c r="M1605" s="7">
        <f>G1605-L1605</f>
        <v>207882</v>
      </c>
      <c r="N1605" s="7">
        <v>155106.25</v>
      </c>
      <c r="O1605" s="22">
        <f>M1605/N1605</f>
        <v>1.3402554700406979</v>
      </c>
      <c r="P1605" s="27">
        <v>1809</v>
      </c>
      <c r="Q1605" s="32">
        <f>M1605/P1605</f>
        <v>114.91542288557214</v>
      </c>
      <c r="R1605" s="37" t="s">
        <v>3482</v>
      </c>
      <c r="S1605" s="42">
        <f>ABS(O2406-O1605)*100</f>
        <v>0.58683331513564863</v>
      </c>
      <c r="T1605" t="s">
        <v>43</v>
      </c>
      <c r="V1605" s="7">
        <v>61800</v>
      </c>
      <c r="W1605" t="s">
        <v>33</v>
      </c>
      <c r="X1605" s="17" t="s">
        <v>34</v>
      </c>
      <c r="Z1605" t="s">
        <v>3483</v>
      </c>
      <c r="AA1605">
        <v>401</v>
      </c>
      <c r="AB1605">
        <v>49</v>
      </c>
    </row>
    <row r="1606" spans="1:28" x14ac:dyDescent="0.25">
      <c r="A1606" t="s">
        <v>3504</v>
      </c>
      <c r="B1606" t="s">
        <v>3505</v>
      </c>
      <c r="C1606" s="17">
        <v>43677</v>
      </c>
      <c r="D1606" s="7">
        <v>387000</v>
      </c>
      <c r="E1606" t="s">
        <v>29</v>
      </c>
      <c r="F1606" t="s">
        <v>30</v>
      </c>
      <c r="G1606" s="7">
        <v>387000</v>
      </c>
      <c r="H1606" s="7">
        <v>194580</v>
      </c>
      <c r="I1606" s="12">
        <f>H1606/G1606*100</f>
        <v>50.279069767441861</v>
      </c>
      <c r="J1606" s="12">
        <f t="shared" si="25"/>
        <v>0.49927374995764495</v>
      </c>
      <c r="K1606" s="7">
        <v>389165</v>
      </c>
      <c r="L1606" s="7">
        <v>98052</v>
      </c>
      <c r="M1606" s="7">
        <f>G1606-L1606</f>
        <v>288948</v>
      </c>
      <c r="N1606" s="7">
        <v>202161.8125</v>
      </c>
      <c r="O1606" s="22">
        <f>M1606/N1606</f>
        <v>1.4292907074129046</v>
      </c>
      <c r="P1606" s="27">
        <v>3154</v>
      </c>
      <c r="Q1606" s="32">
        <f>M1606/P1606</f>
        <v>91.613189600507297</v>
      </c>
      <c r="R1606" s="37" t="s">
        <v>3482</v>
      </c>
      <c r="S1606" s="42">
        <f>ABS(O2406-O1606)*100</f>
        <v>9.4903570523563232</v>
      </c>
      <c r="T1606" t="s">
        <v>147</v>
      </c>
      <c r="V1606" s="7">
        <v>88500</v>
      </c>
      <c r="W1606" t="s">
        <v>33</v>
      </c>
      <c r="X1606" s="17" t="s">
        <v>34</v>
      </c>
      <c r="Z1606" t="s">
        <v>3483</v>
      </c>
      <c r="AA1606">
        <v>401</v>
      </c>
      <c r="AB1606">
        <v>49</v>
      </c>
    </row>
    <row r="1607" spans="1:28" x14ac:dyDescent="0.25">
      <c r="A1607" t="s">
        <v>3506</v>
      </c>
      <c r="B1607" t="s">
        <v>3507</v>
      </c>
      <c r="C1607" s="17">
        <v>44084</v>
      </c>
      <c r="D1607" s="7">
        <v>300900</v>
      </c>
      <c r="E1607" t="s">
        <v>29</v>
      </c>
      <c r="F1607" t="s">
        <v>30</v>
      </c>
      <c r="G1607" s="7">
        <v>300900</v>
      </c>
      <c r="H1607" s="7">
        <v>138060</v>
      </c>
      <c r="I1607" s="12">
        <f>H1607/G1607*100</f>
        <v>45.882352941176471</v>
      </c>
      <c r="J1607" s="12">
        <f t="shared" si="25"/>
        <v>3.897443076307745</v>
      </c>
      <c r="K1607" s="7">
        <v>276120</v>
      </c>
      <c r="L1607" s="7">
        <v>61247</v>
      </c>
      <c r="M1607" s="7">
        <f>G1607-L1607</f>
        <v>239653</v>
      </c>
      <c r="N1607" s="7">
        <v>159165.1875</v>
      </c>
      <c r="O1607" s="22">
        <f>M1607/N1607</f>
        <v>1.505687291072993</v>
      </c>
      <c r="P1607" s="27">
        <v>1909</v>
      </c>
      <c r="Q1607" s="32">
        <f>M1607/P1607</f>
        <v>125.53850183342064</v>
      </c>
      <c r="R1607" s="37" t="s">
        <v>3508</v>
      </c>
      <c r="S1607" s="42">
        <f>ABS(O2406-O1607)*100</f>
        <v>17.130015418365161</v>
      </c>
      <c r="T1607" t="s">
        <v>32</v>
      </c>
      <c r="V1607" s="7">
        <v>54000</v>
      </c>
      <c r="W1607" t="s">
        <v>33</v>
      </c>
      <c r="X1607" s="17" t="s">
        <v>34</v>
      </c>
      <c r="Z1607" t="s">
        <v>3509</v>
      </c>
      <c r="AA1607">
        <v>401</v>
      </c>
      <c r="AB1607">
        <v>58</v>
      </c>
    </row>
    <row r="1608" spans="1:28" x14ac:dyDescent="0.25">
      <c r="A1608" t="s">
        <v>3510</v>
      </c>
      <c r="B1608" t="s">
        <v>3511</v>
      </c>
      <c r="C1608" s="17">
        <v>43608</v>
      </c>
      <c r="D1608" s="7">
        <v>265000</v>
      </c>
      <c r="E1608" t="s">
        <v>29</v>
      </c>
      <c r="F1608" t="s">
        <v>30</v>
      </c>
      <c r="G1608" s="7">
        <v>265000</v>
      </c>
      <c r="H1608" s="7">
        <v>131330</v>
      </c>
      <c r="I1608" s="12">
        <f>H1608/G1608*100</f>
        <v>49.55849056603774</v>
      </c>
      <c r="J1608" s="12">
        <f t="shared" si="25"/>
        <v>0.22130545144647584</v>
      </c>
      <c r="K1608" s="7">
        <v>262663</v>
      </c>
      <c r="L1608" s="7">
        <v>76853</v>
      </c>
      <c r="M1608" s="7">
        <f>G1608-L1608</f>
        <v>188147</v>
      </c>
      <c r="N1608" s="7">
        <v>129034.71875</v>
      </c>
      <c r="O1608" s="22">
        <f>M1608/N1608</f>
        <v>1.4581114433591154</v>
      </c>
      <c r="P1608" s="27">
        <v>1776</v>
      </c>
      <c r="Q1608" s="32">
        <f>M1608/P1608</f>
        <v>105.93862612612612</v>
      </c>
      <c r="R1608" s="37" t="s">
        <v>3482</v>
      </c>
      <c r="S1608" s="42">
        <f>ABS(O2406-O1608)*100</f>
        <v>12.372430646977396</v>
      </c>
      <c r="T1608" t="s">
        <v>43</v>
      </c>
      <c r="V1608" s="7">
        <v>69000</v>
      </c>
      <c r="W1608" t="s">
        <v>33</v>
      </c>
      <c r="X1608" s="17" t="s">
        <v>34</v>
      </c>
      <c r="Z1608" t="s">
        <v>3483</v>
      </c>
      <c r="AA1608">
        <v>401</v>
      </c>
      <c r="AB1608">
        <v>48</v>
      </c>
    </row>
    <row r="1609" spans="1:28" x14ac:dyDescent="0.25">
      <c r="A1609" t="s">
        <v>3512</v>
      </c>
      <c r="B1609" t="s">
        <v>3513</v>
      </c>
      <c r="C1609" s="17">
        <v>44203</v>
      </c>
      <c r="D1609" s="7">
        <v>373400</v>
      </c>
      <c r="E1609" t="s">
        <v>29</v>
      </c>
      <c r="F1609" t="s">
        <v>30</v>
      </c>
      <c r="G1609" s="7">
        <v>373400</v>
      </c>
      <c r="H1609" s="7">
        <v>189820</v>
      </c>
      <c r="I1609" s="12">
        <f>H1609/G1609*100</f>
        <v>50.835565077664704</v>
      </c>
      <c r="J1609" s="12">
        <f t="shared" si="25"/>
        <v>1.0557690601804879</v>
      </c>
      <c r="K1609" s="7">
        <v>379643</v>
      </c>
      <c r="L1609" s="7">
        <v>53114</v>
      </c>
      <c r="M1609" s="7">
        <f>G1609-L1609</f>
        <v>320286</v>
      </c>
      <c r="N1609" s="7">
        <v>226756.25</v>
      </c>
      <c r="O1609" s="22">
        <f>M1609/N1609</f>
        <v>1.4124682340619057</v>
      </c>
      <c r="P1609" s="27">
        <v>2896</v>
      </c>
      <c r="Q1609" s="32">
        <f>M1609/P1609</f>
        <v>110.59599447513813</v>
      </c>
      <c r="R1609" s="37" t="s">
        <v>3482</v>
      </c>
      <c r="S1609" s="42">
        <f>ABS(O2406-O1609)*100</f>
        <v>7.8081097172564284</v>
      </c>
      <c r="T1609" t="s">
        <v>32</v>
      </c>
      <c r="V1609" s="7">
        <v>50400</v>
      </c>
      <c r="W1609" t="s">
        <v>33</v>
      </c>
      <c r="X1609" s="17" t="s">
        <v>34</v>
      </c>
      <c r="Z1609" t="s">
        <v>3483</v>
      </c>
      <c r="AA1609">
        <v>401</v>
      </c>
      <c r="AB1609">
        <v>58</v>
      </c>
    </row>
    <row r="1610" spans="1:28" x14ac:dyDescent="0.25">
      <c r="A1610" t="s">
        <v>3514</v>
      </c>
      <c r="B1610" t="s">
        <v>3515</v>
      </c>
      <c r="C1610" s="17">
        <v>44085</v>
      </c>
      <c r="D1610" s="7">
        <v>71500</v>
      </c>
      <c r="E1610" t="s">
        <v>29</v>
      </c>
      <c r="F1610" t="s">
        <v>30</v>
      </c>
      <c r="G1610" s="7">
        <v>71500</v>
      </c>
      <c r="H1610" s="7">
        <v>50780</v>
      </c>
      <c r="I1610" s="12">
        <f>H1610/G1610*100</f>
        <v>71.020979020979027</v>
      </c>
      <c r="J1610" s="12">
        <f t="shared" si="25"/>
        <v>21.241183003494811</v>
      </c>
      <c r="K1610" s="7">
        <v>101553</v>
      </c>
      <c r="L1610" s="7">
        <v>25000</v>
      </c>
      <c r="M1610" s="7">
        <f>G1610-L1610</f>
        <v>46500</v>
      </c>
      <c r="N1610" s="7">
        <v>75051.9609375</v>
      </c>
      <c r="O1610" s="22">
        <f>M1610/N1610</f>
        <v>0.61957075363724567</v>
      </c>
      <c r="P1610" s="27">
        <v>804</v>
      </c>
      <c r="Q1610" s="32">
        <f>M1610/P1610</f>
        <v>57.835820895522389</v>
      </c>
      <c r="R1610" s="37" t="s">
        <v>3516</v>
      </c>
      <c r="S1610" s="42">
        <f>ABS(O2406-O1610)*100</f>
        <v>71.481638325209573</v>
      </c>
      <c r="T1610" t="s">
        <v>43</v>
      </c>
      <c r="V1610" s="7">
        <v>25000</v>
      </c>
      <c r="W1610" t="s">
        <v>33</v>
      </c>
      <c r="X1610" s="17" t="s">
        <v>34</v>
      </c>
      <c r="Z1610" t="s">
        <v>152</v>
      </c>
      <c r="AA1610">
        <v>407</v>
      </c>
      <c r="AB1610">
        <v>68</v>
      </c>
    </row>
    <row r="1611" spans="1:28" x14ac:dyDescent="0.25">
      <c r="A1611" t="s">
        <v>3517</v>
      </c>
      <c r="B1611" t="s">
        <v>3518</v>
      </c>
      <c r="C1611" s="17">
        <v>43578</v>
      </c>
      <c r="D1611" s="7">
        <v>104900</v>
      </c>
      <c r="E1611" t="s">
        <v>29</v>
      </c>
      <c r="F1611" t="s">
        <v>30</v>
      </c>
      <c r="G1611" s="7">
        <v>104900</v>
      </c>
      <c r="H1611" s="7">
        <v>60200</v>
      </c>
      <c r="I1611" s="12">
        <f>H1611/G1611*100</f>
        <v>57.387988560533842</v>
      </c>
      <c r="J1611" s="12">
        <f t="shared" si="25"/>
        <v>7.6081925430496256</v>
      </c>
      <c r="K1611" s="7">
        <v>120397</v>
      </c>
      <c r="L1611" s="7">
        <v>25000</v>
      </c>
      <c r="M1611" s="7">
        <f>G1611-L1611</f>
        <v>79900</v>
      </c>
      <c r="N1611" s="7">
        <v>93526.46875</v>
      </c>
      <c r="O1611" s="22">
        <f>M1611/N1611</f>
        <v>0.85430361124374221</v>
      </c>
      <c r="P1611" s="27">
        <v>1012</v>
      </c>
      <c r="Q1611" s="32">
        <f>M1611/P1611</f>
        <v>78.952569169960469</v>
      </c>
      <c r="R1611" s="37" t="s">
        <v>3516</v>
      </c>
      <c r="S1611" s="42">
        <f>ABS(O2406-O1611)*100</f>
        <v>48.008352564559921</v>
      </c>
      <c r="T1611" t="s">
        <v>43</v>
      </c>
      <c r="V1611" s="7">
        <v>25000</v>
      </c>
      <c r="W1611" t="s">
        <v>33</v>
      </c>
      <c r="X1611" s="17" t="s">
        <v>34</v>
      </c>
      <c r="Z1611" t="s">
        <v>152</v>
      </c>
      <c r="AA1611">
        <v>407</v>
      </c>
      <c r="AB1611">
        <v>68</v>
      </c>
    </row>
    <row r="1612" spans="1:28" x14ac:dyDescent="0.25">
      <c r="A1612" t="s">
        <v>3519</v>
      </c>
      <c r="B1612" t="s">
        <v>3520</v>
      </c>
      <c r="C1612" s="17">
        <v>44113</v>
      </c>
      <c r="D1612" s="7">
        <v>107500</v>
      </c>
      <c r="E1612" t="s">
        <v>29</v>
      </c>
      <c r="F1612" t="s">
        <v>30</v>
      </c>
      <c r="G1612" s="7">
        <v>107500</v>
      </c>
      <c r="H1612" s="7">
        <v>58510</v>
      </c>
      <c r="I1612" s="12">
        <f>H1612/G1612*100</f>
        <v>54.42790697674419</v>
      </c>
      <c r="J1612" s="12">
        <f t="shared" si="25"/>
        <v>4.6481109592599736</v>
      </c>
      <c r="K1612" s="7">
        <v>117010</v>
      </c>
      <c r="L1612" s="7">
        <v>25000</v>
      </c>
      <c r="M1612" s="7">
        <f>G1612-L1612</f>
        <v>82500</v>
      </c>
      <c r="N1612" s="7">
        <v>90205.8828125</v>
      </c>
      <c r="O1612" s="22">
        <f>M1612/N1612</f>
        <v>0.91457449811208791</v>
      </c>
      <c r="P1612" s="27">
        <v>977</v>
      </c>
      <c r="Q1612" s="32">
        <f>M1612/P1612</f>
        <v>84.442169907881265</v>
      </c>
      <c r="R1612" s="37" t="s">
        <v>3516</v>
      </c>
      <c r="S1612" s="42">
        <f>ABS(O2406-O1612)*100</f>
        <v>41.981263877725347</v>
      </c>
      <c r="T1612" t="s">
        <v>43</v>
      </c>
      <c r="V1612" s="7">
        <v>25000</v>
      </c>
      <c r="W1612" t="s">
        <v>33</v>
      </c>
      <c r="X1612" s="17" t="s">
        <v>34</v>
      </c>
      <c r="Z1612" t="s">
        <v>152</v>
      </c>
      <c r="AA1612">
        <v>407</v>
      </c>
      <c r="AB1612">
        <v>68</v>
      </c>
    </row>
    <row r="1613" spans="1:28" x14ac:dyDescent="0.25">
      <c r="A1613" t="s">
        <v>3521</v>
      </c>
      <c r="B1613" t="s">
        <v>3520</v>
      </c>
      <c r="C1613" s="17">
        <v>43574</v>
      </c>
      <c r="D1613" s="7">
        <v>104900</v>
      </c>
      <c r="E1613" t="s">
        <v>29</v>
      </c>
      <c r="F1613" t="s">
        <v>30</v>
      </c>
      <c r="G1613" s="7">
        <v>104900</v>
      </c>
      <c r="H1613" s="7">
        <v>60200</v>
      </c>
      <c r="I1613" s="12">
        <f>H1613/G1613*100</f>
        <v>57.387988560533842</v>
      </c>
      <c r="J1613" s="12">
        <f t="shared" si="25"/>
        <v>7.6081925430496256</v>
      </c>
      <c r="K1613" s="7">
        <v>120397</v>
      </c>
      <c r="L1613" s="7">
        <v>25000</v>
      </c>
      <c r="M1613" s="7">
        <f>G1613-L1613</f>
        <v>79900</v>
      </c>
      <c r="N1613" s="7">
        <v>93526.46875</v>
      </c>
      <c r="O1613" s="22">
        <f>M1613/N1613</f>
        <v>0.85430361124374221</v>
      </c>
      <c r="P1613" s="27">
        <v>1012</v>
      </c>
      <c r="Q1613" s="32">
        <f>M1613/P1613</f>
        <v>78.952569169960469</v>
      </c>
      <c r="R1613" s="37" t="s">
        <v>3516</v>
      </c>
      <c r="S1613" s="42">
        <f>ABS(O2406-O1613)*100</f>
        <v>48.008352564559921</v>
      </c>
      <c r="T1613" t="s">
        <v>43</v>
      </c>
      <c r="V1613" s="7">
        <v>25000</v>
      </c>
      <c r="W1613" t="s">
        <v>33</v>
      </c>
      <c r="X1613" s="17" t="s">
        <v>34</v>
      </c>
      <c r="Z1613" t="s">
        <v>152</v>
      </c>
      <c r="AA1613">
        <v>407</v>
      </c>
      <c r="AB1613">
        <v>68</v>
      </c>
    </row>
    <row r="1614" spans="1:28" x14ac:dyDescent="0.25">
      <c r="A1614" t="s">
        <v>3522</v>
      </c>
      <c r="B1614" t="s">
        <v>3523</v>
      </c>
      <c r="C1614" s="17">
        <v>43980</v>
      </c>
      <c r="D1614" s="7">
        <v>105000</v>
      </c>
      <c r="E1614" t="s">
        <v>29</v>
      </c>
      <c r="F1614" t="s">
        <v>30</v>
      </c>
      <c r="G1614" s="7">
        <v>105000</v>
      </c>
      <c r="H1614" s="7">
        <v>58510</v>
      </c>
      <c r="I1614" s="12">
        <f>H1614/G1614*100</f>
        <v>55.723809523809521</v>
      </c>
      <c r="J1614" s="12">
        <f t="shared" si="25"/>
        <v>5.9440135063253052</v>
      </c>
      <c r="K1614" s="7">
        <v>117010</v>
      </c>
      <c r="L1614" s="7">
        <v>25000</v>
      </c>
      <c r="M1614" s="7">
        <f>G1614-L1614</f>
        <v>80000</v>
      </c>
      <c r="N1614" s="7">
        <v>90205.8828125</v>
      </c>
      <c r="O1614" s="22">
        <f>M1614/N1614</f>
        <v>0.88686011938141851</v>
      </c>
      <c r="P1614" s="27">
        <v>977</v>
      </c>
      <c r="Q1614" s="32">
        <f>M1614/P1614</f>
        <v>81.883316274309109</v>
      </c>
      <c r="R1614" s="37" t="s">
        <v>3516</v>
      </c>
      <c r="S1614" s="42">
        <f>ABS(O2406-O1614)*100</f>
        <v>44.752701750792291</v>
      </c>
      <c r="T1614" t="s">
        <v>43</v>
      </c>
      <c r="V1614" s="7">
        <v>25000</v>
      </c>
      <c r="W1614" t="s">
        <v>33</v>
      </c>
      <c r="X1614" s="17" t="s">
        <v>34</v>
      </c>
      <c r="Z1614" t="s">
        <v>152</v>
      </c>
      <c r="AA1614">
        <v>407</v>
      </c>
      <c r="AB1614">
        <v>68</v>
      </c>
    </row>
    <row r="1615" spans="1:28" x14ac:dyDescent="0.25">
      <c r="A1615" t="s">
        <v>3524</v>
      </c>
      <c r="B1615" t="s">
        <v>3525</v>
      </c>
      <c r="C1615" s="17">
        <v>43644</v>
      </c>
      <c r="D1615" s="7">
        <v>315000</v>
      </c>
      <c r="E1615" t="s">
        <v>29</v>
      </c>
      <c r="F1615" t="s">
        <v>30</v>
      </c>
      <c r="G1615" s="7">
        <v>315000</v>
      </c>
      <c r="H1615" s="7">
        <v>156900</v>
      </c>
      <c r="I1615" s="12">
        <f>H1615/G1615*100</f>
        <v>49.80952380952381</v>
      </c>
      <c r="J1615" s="12">
        <f t="shared" si="25"/>
        <v>2.9727792039594192E-2</v>
      </c>
      <c r="K1615" s="7">
        <v>313795</v>
      </c>
      <c r="L1615" s="7">
        <v>61311</v>
      </c>
      <c r="M1615" s="7">
        <f>G1615-L1615</f>
        <v>253689</v>
      </c>
      <c r="N1615" s="7">
        <v>279915.75</v>
      </c>
      <c r="O1615" s="22">
        <f>M1615/N1615</f>
        <v>0.90630484351094931</v>
      </c>
      <c r="P1615" s="27">
        <v>2518</v>
      </c>
      <c r="Q1615" s="32">
        <f>M1615/P1615</f>
        <v>100.75019857029389</v>
      </c>
      <c r="R1615" s="37" t="s">
        <v>3526</v>
      </c>
      <c r="S1615" s="42">
        <f>ABS(O2406-O1615)*100</f>
        <v>42.808229337839208</v>
      </c>
      <c r="T1615" t="s">
        <v>32</v>
      </c>
      <c r="V1615" s="7">
        <v>56320</v>
      </c>
      <c r="W1615" t="s">
        <v>33</v>
      </c>
      <c r="X1615" s="17" t="s">
        <v>34</v>
      </c>
      <c r="Z1615" t="s">
        <v>3527</v>
      </c>
      <c r="AA1615">
        <v>401</v>
      </c>
      <c r="AB1615">
        <v>75</v>
      </c>
    </row>
    <row r="1616" spans="1:28" x14ac:dyDescent="0.25">
      <c r="A1616" t="s">
        <v>3528</v>
      </c>
      <c r="B1616" t="s">
        <v>3529</v>
      </c>
      <c r="C1616" s="17">
        <v>44123</v>
      </c>
      <c r="D1616" s="7">
        <v>290000</v>
      </c>
      <c r="E1616" t="s">
        <v>29</v>
      </c>
      <c r="F1616" t="s">
        <v>30</v>
      </c>
      <c r="G1616" s="7">
        <v>290000</v>
      </c>
      <c r="H1616" s="7">
        <v>141700</v>
      </c>
      <c r="I1616" s="12">
        <f>H1616/G1616*100</f>
        <v>48.862068965517238</v>
      </c>
      <c r="J1616" s="12">
        <f t="shared" si="25"/>
        <v>0.91772705196697757</v>
      </c>
      <c r="K1616" s="7">
        <v>283406</v>
      </c>
      <c r="L1616" s="7">
        <v>73334</v>
      </c>
      <c r="M1616" s="7">
        <f>G1616-L1616</f>
        <v>216666</v>
      </c>
      <c r="N1616" s="7">
        <v>232895.78125</v>
      </c>
      <c r="O1616" s="22">
        <f>M1616/N1616</f>
        <v>0.93031311618058776</v>
      </c>
      <c r="P1616" s="27">
        <v>2173</v>
      </c>
      <c r="Q1616" s="32">
        <f>M1616/P1616</f>
        <v>99.708237459733084</v>
      </c>
      <c r="R1616" s="37" t="s">
        <v>3526</v>
      </c>
      <c r="S1616" s="42">
        <f>ABS(O2406-O1616)*100</f>
        <v>40.407402070875364</v>
      </c>
      <c r="T1616" t="s">
        <v>32</v>
      </c>
      <c r="V1616" s="7">
        <v>63063</v>
      </c>
      <c r="W1616" t="s">
        <v>33</v>
      </c>
      <c r="X1616" s="17" t="s">
        <v>34</v>
      </c>
      <c r="Z1616" t="s">
        <v>3527</v>
      </c>
      <c r="AA1616">
        <v>401</v>
      </c>
      <c r="AB1616">
        <v>74</v>
      </c>
    </row>
    <row r="1617" spans="1:28" x14ac:dyDescent="0.25">
      <c r="A1617" t="s">
        <v>3530</v>
      </c>
      <c r="B1617" t="s">
        <v>3531</v>
      </c>
      <c r="C1617" s="17">
        <v>44092</v>
      </c>
      <c r="D1617" s="7">
        <v>335000</v>
      </c>
      <c r="E1617" t="s">
        <v>29</v>
      </c>
      <c r="F1617" t="s">
        <v>30</v>
      </c>
      <c r="G1617" s="7">
        <v>335000</v>
      </c>
      <c r="H1617" s="7">
        <v>171590</v>
      </c>
      <c r="I1617" s="12">
        <f>H1617/G1617*100</f>
        <v>51.220895522388055</v>
      </c>
      <c r="J1617" s="12">
        <f t="shared" si="25"/>
        <v>1.4410995049038391</v>
      </c>
      <c r="K1617" s="7">
        <v>343180</v>
      </c>
      <c r="L1617" s="7">
        <v>71559</v>
      </c>
      <c r="M1617" s="7">
        <f>G1617-L1617</f>
        <v>263441</v>
      </c>
      <c r="N1617" s="7">
        <v>301131.9375</v>
      </c>
      <c r="O1617" s="22">
        <f>M1617/N1617</f>
        <v>0.8748358018318797</v>
      </c>
      <c r="P1617" s="27">
        <v>2704</v>
      </c>
      <c r="Q1617" s="32">
        <f>M1617/P1617</f>
        <v>97.426405325443781</v>
      </c>
      <c r="R1617" s="37" t="s">
        <v>3526</v>
      </c>
      <c r="S1617" s="42">
        <f>ABS(O2406-O1617)*100</f>
        <v>45.955133505746169</v>
      </c>
      <c r="T1617" t="s">
        <v>32</v>
      </c>
      <c r="V1617" s="7">
        <v>63063</v>
      </c>
      <c r="W1617" t="s">
        <v>33</v>
      </c>
      <c r="X1617" s="17" t="s">
        <v>34</v>
      </c>
      <c r="Z1617" t="s">
        <v>3527</v>
      </c>
      <c r="AA1617">
        <v>401</v>
      </c>
      <c r="AB1617">
        <v>75</v>
      </c>
    </row>
    <row r="1618" spans="1:28" x14ac:dyDescent="0.25">
      <c r="A1618" t="s">
        <v>3532</v>
      </c>
      <c r="B1618" t="s">
        <v>3533</v>
      </c>
      <c r="C1618" s="17">
        <v>43973</v>
      </c>
      <c r="D1618" s="7">
        <v>199900</v>
      </c>
      <c r="E1618" t="s">
        <v>29</v>
      </c>
      <c r="F1618" t="s">
        <v>30</v>
      </c>
      <c r="G1618" s="7">
        <v>199900</v>
      </c>
      <c r="H1618" s="7">
        <v>100290</v>
      </c>
      <c r="I1618" s="12">
        <f>H1618/G1618*100</f>
        <v>50.170085042521265</v>
      </c>
      <c r="J1618" s="12">
        <f t="shared" si="25"/>
        <v>0.39028902503704899</v>
      </c>
      <c r="K1618" s="7">
        <v>200585</v>
      </c>
      <c r="L1618" s="7">
        <v>60415</v>
      </c>
      <c r="M1618" s="7">
        <f>G1618-L1618</f>
        <v>139485</v>
      </c>
      <c r="N1618" s="7">
        <v>100121.4296875</v>
      </c>
      <c r="O1618" s="22">
        <f>M1618/N1618</f>
        <v>1.3931582922393535</v>
      </c>
      <c r="P1618" s="27">
        <v>1608</v>
      </c>
      <c r="Q1618" s="32">
        <f>M1618/P1618</f>
        <v>86.744402985074629</v>
      </c>
      <c r="R1618" s="37" t="s">
        <v>3251</v>
      </c>
      <c r="S1618" s="42">
        <f>ABS(O2406-O1618)*100</f>
        <v>5.8771155350012094</v>
      </c>
      <c r="T1618" t="s">
        <v>147</v>
      </c>
      <c r="V1618" s="7">
        <v>57150</v>
      </c>
      <c r="W1618" t="s">
        <v>33</v>
      </c>
      <c r="X1618" s="17" t="s">
        <v>34</v>
      </c>
      <c r="Z1618" t="s">
        <v>3534</v>
      </c>
      <c r="AA1618">
        <v>401</v>
      </c>
      <c r="AB1618">
        <v>43</v>
      </c>
    </row>
    <row r="1619" spans="1:28" x14ac:dyDescent="0.25">
      <c r="A1619" t="s">
        <v>3535</v>
      </c>
      <c r="B1619" t="s">
        <v>3536</v>
      </c>
      <c r="C1619" s="17">
        <v>43921</v>
      </c>
      <c r="D1619" s="7">
        <v>158000</v>
      </c>
      <c r="E1619" t="s">
        <v>1301</v>
      </c>
      <c r="F1619" t="s">
        <v>30</v>
      </c>
      <c r="G1619" s="7">
        <v>158000</v>
      </c>
      <c r="H1619" s="7">
        <v>92620</v>
      </c>
      <c r="I1619" s="12">
        <f>H1619/G1619*100</f>
        <v>58.620253164556956</v>
      </c>
      <c r="J1619" s="12">
        <f t="shared" si="25"/>
        <v>8.8404571470727404</v>
      </c>
      <c r="K1619" s="7">
        <v>185235</v>
      </c>
      <c r="L1619" s="7">
        <v>59472</v>
      </c>
      <c r="M1619" s="7">
        <f>G1619-L1619</f>
        <v>98528</v>
      </c>
      <c r="N1619" s="7">
        <v>89830.7109375</v>
      </c>
      <c r="O1619" s="22">
        <f>M1619/N1619</f>
        <v>1.0968186600298775</v>
      </c>
      <c r="P1619" s="27">
        <v>1623</v>
      </c>
      <c r="Q1619" s="32">
        <f>M1619/P1619</f>
        <v>60.707332101047442</v>
      </c>
      <c r="R1619" s="37" t="s">
        <v>3251</v>
      </c>
      <c r="S1619" s="42">
        <f>ABS(O2406-O1619)*100</f>
        <v>23.75684768594639</v>
      </c>
      <c r="T1619" t="s">
        <v>492</v>
      </c>
      <c r="V1619" s="7">
        <v>58275</v>
      </c>
      <c r="W1619" t="s">
        <v>33</v>
      </c>
      <c r="X1619" s="17" t="s">
        <v>34</v>
      </c>
      <c r="Z1619" t="s">
        <v>3534</v>
      </c>
      <c r="AA1619">
        <v>401</v>
      </c>
      <c r="AB1619">
        <v>43</v>
      </c>
    </row>
    <row r="1620" spans="1:28" x14ac:dyDescent="0.25">
      <c r="A1620" t="s">
        <v>3537</v>
      </c>
      <c r="B1620" t="s">
        <v>3538</v>
      </c>
      <c r="C1620" s="17">
        <v>43763</v>
      </c>
      <c r="D1620" s="7">
        <v>265000</v>
      </c>
      <c r="E1620" t="s">
        <v>29</v>
      </c>
      <c r="F1620" t="s">
        <v>30</v>
      </c>
      <c r="G1620" s="7">
        <v>265000</v>
      </c>
      <c r="H1620" s="7">
        <v>145880</v>
      </c>
      <c r="I1620" s="12">
        <f>H1620/G1620*100</f>
        <v>55.049056603773586</v>
      </c>
      <c r="J1620" s="12">
        <f t="shared" si="25"/>
        <v>5.26926058628937</v>
      </c>
      <c r="K1620" s="7">
        <v>291755</v>
      </c>
      <c r="L1620" s="7">
        <v>40230</v>
      </c>
      <c r="M1620" s="7">
        <f>G1620-L1620</f>
        <v>224770</v>
      </c>
      <c r="N1620" s="7">
        <v>179660.71875</v>
      </c>
      <c r="O1620" s="22">
        <f>M1620/N1620</f>
        <v>1.2510803784146611</v>
      </c>
      <c r="P1620" s="27">
        <v>2153</v>
      </c>
      <c r="Q1620" s="32">
        <f>M1620/P1620</f>
        <v>104.39851370181142</v>
      </c>
      <c r="R1620" s="37" t="s">
        <v>3539</v>
      </c>
      <c r="S1620" s="42">
        <f>ABS(O2406-O1620)*100</f>
        <v>8.3306758474680276</v>
      </c>
      <c r="T1620" t="s">
        <v>43</v>
      </c>
      <c r="V1620" s="7">
        <v>35100</v>
      </c>
      <c r="W1620" t="s">
        <v>33</v>
      </c>
      <c r="X1620" s="17" t="s">
        <v>34</v>
      </c>
      <c r="Z1620" t="s">
        <v>3540</v>
      </c>
      <c r="AA1620">
        <v>401</v>
      </c>
      <c r="AB1620">
        <v>53</v>
      </c>
    </row>
    <row r="1621" spans="1:28" x14ac:dyDescent="0.25">
      <c r="A1621" t="s">
        <v>3541</v>
      </c>
      <c r="B1621" t="s">
        <v>3542</v>
      </c>
      <c r="C1621" s="17">
        <v>44071</v>
      </c>
      <c r="D1621" s="7">
        <v>288500</v>
      </c>
      <c r="E1621" t="s">
        <v>29</v>
      </c>
      <c r="F1621" t="s">
        <v>30</v>
      </c>
      <c r="G1621" s="7">
        <v>288500</v>
      </c>
      <c r="H1621" s="7">
        <v>67480</v>
      </c>
      <c r="I1621" s="12">
        <f>H1621/G1621*100</f>
        <v>23.389948006932411</v>
      </c>
      <c r="J1621" s="12">
        <f t="shared" si="25"/>
        <v>26.389848010551805</v>
      </c>
      <c r="K1621" s="7">
        <v>146303</v>
      </c>
      <c r="L1621" s="7">
        <v>36150</v>
      </c>
      <c r="M1621" s="7">
        <f>G1621-L1621</f>
        <v>252350</v>
      </c>
      <c r="N1621" s="7">
        <v>78680.7109375</v>
      </c>
      <c r="O1621" s="22">
        <f>M1621/N1621</f>
        <v>3.2072663934169858</v>
      </c>
      <c r="P1621" s="27">
        <v>1095</v>
      </c>
      <c r="Q1621" s="32">
        <f>M1621/P1621</f>
        <v>230.45662100456622</v>
      </c>
      <c r="R1621" s="37" t="s">
        <v>3539</v>
      </c>
      <c r="S1621" s="42">
        <f>ABS(O2406-O1621)*100</f>
        <v>187.28792565276444</v>
      </c>
      <c r="T1621" t="s">
        <v>147</v>
      </c>
      <c r="V1621" s="7">
        <v>32760</v>
      </c>
      <c r="W1621" t="s">
        <v>33</v>
      </c>
      <c r="X1621" s="17" t="s">
        <v>34</v>
      </c>
      <c r="Y1621" t="s">
        <v>3543</v>
      </c>
      <c r="Z1621" t="s">
        <v>3540</v>
      </c>
      <c r="AA1621">
        <v>401</v>
      </c>
      <c r="AB1621">
        <v>41</v>
      </c>
    </row>
    <row r="1622" spans="1:28" x14ac:dyDescent="0.25">
      <c r="A1622" t="s">
        <v>3544</v>
      </c>
      <c r="B1622" t="s">
        <v>3545</v>
      </c>
      <c r="C1622" s="17">
        <v>44084</v>
      </c>
      <c r="D1622" s="7">
        <v>387500</v>
      </c>
      <c r="E1622" t="s">
        <v>29</v>
      </c>
      <c r="F1622" t="s">
        <v>30</v>
      </c>
      <c r="G1622" s="7">
        <v>387500</v>
      </c>
      <c r="H1622" s="7">
        <v>211660</v>
      </c>
      <c r="I1622" s="12">
        <f>H1622/G1622*100</f>
        <v>54.621935483870963</v>
      </c>
      <c r="J1622" s="12">
        <f t="shared" si="25"/>
        <v>4.8421394663867474</v>
      </c>
      <c r="K1622" s="7">
        <v>423326</v>
      </c>
      <c r="L1622" s="7">
        <v>39684</v>
      </c>
      <c r="M1622" s="7">
        <f>G1622-L1622</f>
        <v>347816</v>
      </c>
      <c r="N1622" s="7">
        <v>274030</v>
      </c>
      <c r="O1622" s="22">
        <f>M1622/N1622</f>
        <v>1.2692624895084479</v>
      </c>
      <c r="P1622" s="27">
        <v>2637</v>
      </c>
      <c r="Q1622" s="32">
        <f>M1622/P1622</f>
        <v>131.89836935912021</v>
      </c>
      <c r="R1622" s="37" t="s">
        <v>3539</v>
      </c>
      <c r="S1622" s="42">
        <f>ABS(O2406-O1622)*100</f>
        <v>6.5124647380893519</v>
      </c>
      <c r="T1622" t="s">
        <v>43</v>
      </c>
      <c r="V1622" s="7">
        <v>35100</v>
      </c>
      <c r="W1622" t="s">
        <v>33</v>
      </c>
      <c r="X1622" s="17" t="s">
        <v>34</v>
      </c>
      <c r="Z1622" t="s">
        <v>3540</v>
      </c>
      <c r="AA1622">
        <v>401</v>
      </c>
      <c r="AB1622">
        <v>65</v>
      </c>
    </row>
    <row r="1623" spans="1:28" x14ac:dyDescent="0.25">
      <c r="A1623" t="s">
        <v>3546</v>
      </c>
      <c r="B1623" t="s">
        <v>3547</v>
      </c>
      <c r="C1623" s="17">
        <v>44001</v>
      </c>
      <c r="D1623" s="7">
        <v>240100</v>
      </c>
      <c r="E1623" t="s">
        <v>29</v>
      </c>
      <c r="F1623" t="s">
        <v>30</v>
      </c>
      <c r="G1623" s="7">
        <v>240100</v>
      </c>
      <c r="H1623" s="7">
        <v>81800</v>
      </c>
      <c r="I1623" s="12">
        <f>H1623/G1623*100</f>
        <v>34.069137859225322</v>
      </c>
      <c r="J1623" s="12">
        <f t="shared" si="25"/>
        <v>15.710658158258894</v>
      </c>
      <c r="K1623" s="7">
        <v>163598</v>
      </c>
      <c r="L1623" s="7">
        <v>36281</v>
      </c>
      <c r="M1623" s="7">
        <f>G1623-L1623</f>
        <v>203819</v>
      </c>
      <c r="N1623" s="7">
        <v>90940.7109375</v>
      </c>
      <c r="O1623" s="22">
        <f>M1623/N1623</f>
        <v>2.2412294548706226</v>
      </c>
      <c r="P1623" s="27">
        <v>1706</v>
      </c>
      <c r="Q1623" s="32">
        <f>M1623/P1623</f>
        <v>119.47186400937866</v>
      </c>
      <c r="R1623" s="37" t="s">
        <v>3539</v>
      </c>
      <c r="S1623" s="42">
        <f>ABS(O2406-O1623)*100</f>
        <v>90.684231798128124</v>
      </c>
      <c r="T1623" t="s">
        <v>147</v>
      </c>
      <c r="V1623" s="7">
        <v>30420</v>
      </c>
      <c r="W1623" t="s">
        <v>33</v>
      </c>
      <c r="X1623" s="17" t="s">
        <v>34</v>
      </c>
      <c r="Z1623" t="s">
        <v>3540</v>
      </c>
      <c r="AA1623">
        <v>401</v>
      </c>
      <c r="AB1623">
        <v>45</v>
      </c>
    </row>
    <row r="1624" spans="1:28" x14ac:dyDescent="0.25">
      <c r="A1624" t="s">
        <v>3548</v>
      </c>
      <c r="B1624" t="s">
        <v>3549</v>
      </c>
      <c r="C1624" s="17">
        <v>43733</v>
      </c>
      <c r="D1624" s="7">
        <v>278000</v>
      </c>
      <c r="E1624" t="s">
        <v>29</v>
      </c>
      <c r="F1624" t="s">
        <v>30</v>
      </c>
      <c r="G1624" s="7">
        <v>278000</v>
      </c>
      <c r="H1624" s="7">
        <v>162620</v>
      </c>
      <c r="I1624" s="12">
        <f>H1624/G1624*100</f>
        <v>58.49640287769784</v>
      </c>
      <c r="J1624" s="12">
        <f t="shared" si="25"/>
        <v>8.7166068602136235</v>
      </c>
      <c r="K1624" s="7">
        <v>325244</v>
      </c>
      <c r="L1624" s="7">
        <v>41702</v>
      </c>
      <c r="M1624" s="7">
        <f>G1624-L1624</f>
        <v>236298</v>
      </c>
      <c r="N1624" s="7">
        <v>202530</v>
      </c>
      <c r="O1624" s="22">
        <f>M1624/N1624</f>
        <v>1.1667308546881943</v>
      </c>
      <c r="P1624" s="27">
        <v>2188</v>
      </c>
      <c r="Q1624" s="32">
        <f>M1624/P1624</f>
        <v>107.99725776965265</v>
      </c>
      <c r="R1624" s="37" t="s">
        <v>3539</v>
      </c>
      <c r="S1624" s="42">
        <f>ABS(O2406-O1624)*100</f>
        <v>16.765628220114714</v>
      </c>
      <c r="T1624" t="s">
        <v>147</v>
      </c>
      <c r="V1624" s="7">
        <v>32760</v>
      </c>
      <c r="W1624" t="s">
        <v>33</v>
      </c>
      <c r="X1624" s="17" t="s">
        <v>34</v>
      </c>
      <c r="Z1624" t="s">
        <v>3540</v>
      </c>
      <c r="AA1624">
        <v>401</v>
      </c>
      <c r="AB1624">
        <v>66</v>
      </c>
    </row>
    <row r="1625" spans="1:28" x14ac:dyDescent="0.25">
      <c r="A1625" t="s">
        <v>3550</v>
      </c>
      <c r="B1625" t="s">
        <v>3551</v>
      </c>
      <c r="C1625" s="17">
        <v>43641</v>
      </c>
      <c r="D1625" s="7">
        <v>90000</v>
      </c>
      <c r="E1625" t="s">
        <v>29</v>
      </c>
      <c r="F1625" t="s">
        <v>30</v>
      </c>
      <c r="G1625" s="7">
        <v>90000</v>
      </c>
      <c r="H1625" s="7">
        <v>43550</v>
      </c>
      <c r="I1625" s="12">
        <f>H1625/G1625*100</f>
        <v>48.388888888888886</v>
      </c>
      <c r="J1625" s="12">
        <f t="shared" si="25"/>
        <v>1.3909071285953303</v>
      </c>
      <c r="K1625" s="7">
        <v>87100</v>
      </c>
      <c r="L1625" s="7">
        <v>26230</v>
      </c>
      <c r="M1625" s="7">
        <f>G1625-L1625</f>
        <v>63770</v>
      </c>
      <c r="N1625" s="7">
        <v>86340.421875</v>
      </c>
      <c r="O1625" s="22">
        <f>M1625/N1625</f>
        <v>0.73858800565421723</v>
      </c>
      <c r="P1625" s="27">
        <v>957</v>
      </c>
      <c r="Q1625" s="32">
        <f>M1625/P1625</f>
        <v>66.635318704284217</v>
      </c>
      <c r="R1625" s="37" t="s">
        <v>3552</v>
      </c>
      <c r="S1625" s="42">
        <f>ABS(O2406-O1625)*100</f>
        <v>59.579913123512419</v>
      </c>
      <c r="T1625" t="s">
        <v>79</v>
      </c>
      <c r="V1625" s="7">
        <v>25000</v>
      </c>
      <c r="W1625" t="s">
        <v>33</v>
      </c>
      <c r="X1625" s="17" t="s">
        <v>34</v>
      </c>
      <c r="Z1625" t="s">
        <v>152</v>
      </c>
      <c r="AA1625">
        <v>407</v>
      </c>
      <c r="AB1625">
        <v>67</v>
      </c>
    </row>
    <row r="1626" spans="1:28" x14ac:dyDescent="0.25">
      <c r="A1626" t="s">
        <v>3553</v>
      </c>
      <c r="B1626" t="s">
        <v>3554</v>
      </c>
      <c r="C1626" s="17">
        <v>44260</v>
      </c>
      <c r="D1626" s="7">
        <v>86000</v>
      </c>
      <c r="E1626" t="s">
        <v>29</v>
      </c>
      <c r="F1626" t="s">
        <v>30</v>
      </c>
      <c r="G1626" s="7">
        <v>86000</v>
      </c>
      <c r="H1626" s="7">
        <v>44430</v>
      </c>
      <c r="I1626" s="12">
        <f>H1626/G1626*100</f>
        <v>51.662790697674424</v>
      </c>
      <c r="J1626" s="12">
        <f t="shared" si="25"/>
        <v>1.8829946801902082</v>
      </c>
      <c r="K1626" s="7">
        <v>88853</v>
      </c>
      <c r="L1626" s="7">
        <v>26230</v>
      </c>
      <c r="M1626" s="7">
        <f>G1626-L1626</f>
        <v>59770</v>
      </c>
      <c r="N1626" s="7">
        <v>88826.953125</v>
      </c>
      <c r="O1626" s="22">
        <f>M1626/N1626</f>
        <v>0.67288134847865189</v>
      </c>
      <c r="P1626" s="27">
        <v>957</v>
      </c>
      <c r="Q1626" s="32">
        <f>M1626/P1626</f>
        <v>62.45559038662487</v>
      </c>
      <c r="R1626" s="37" t="s">
        <v>3552</v>
      </c>
      <c r="S1626" s="42">
        <f>ABS(O2406-O1626)*100</f>
        <v>66.150578841068949</v>
      </c>
      <c r="T1626" t="s">
        <v>79</v>
      </c>
      <c r="V1626" s="7">
        <v>25000</v>
      </c>
      <c r="W1626" t="s">
        <v>33</v>
      </c>
      <c r="X1626" s="17" t="s">
        <v>34</v>
      </c>
      <c r="Z1626" t="s">
        <v>152</v>
      </c>
      <c r="AA1626">
        <v>407</v>
      </c>
      <c r="AB1626">
        <v>67</v>
      </c>
    </row>
    <row r="1627" spans="1:28" x14ac:dyDescent="0.25">
      <c r="A1627" t="s">
        <v>3555</v>
      </c>
      <c r="B1627" t="s">
        <v>3542</v>
      </c>
      <c r="C1627" s="17">
        <v>44071</v>
      </c>
      <c r="D1627" s="7">
        <v>288500</v>
      </c>
      <c r="E1627" t="s">
        <v>29</v>
      </c>
      <c r="F1627" t="s">
        <v>30</v>
      </c>
      <c r="G1627" s="7">
        <v>288500</v>
      </c>
      <c r="H1627" s="7">
        <v>67480</v>
      </c>
      <c r="I1627" s="12">
        <f>H1627/G1627*100</f>
        <v>23.389948006932411</v>
      </c>
      <c r="J1627" s="12">
        <f t="shared" si="25"/>
        <v>26.389848010551805</v>
      </c>
      <c r="K1627" s="7">
        <v>146303</v>
      </c>
      <c r="L1627" s="7">
        <v>36150</v>
      </c>
      <c r="M1627" s="7">
        <f>G1627-L1627</f>
        <v>252350</v>
      </c>
      <c r="N1627" s="7">
        <v>78680.7109375</v>
      </c>
      <c r="O1627" s="22">
        <f>M1627/N1627</f>
        <v>3.2072663934169858</v>
      </c>
      <c r="P1627" s="27">
        <v>1095</v>
      </c>
      <c r="Q1627" s="32">
        <f>M1627/P1627</f>
        <v>230.45662100456622</v>
      </c>
      <c r="R1627" s="37" t="s">
        <v>3539</v>
      </c>
      <c r="S1627" s="42">
        <f>ABS(O2406-O1627)*100</f>
        <v>187.28792565276444</v>
      </c>
      <c r="T1627" t="s">
        <v>147</v>
      </c>
      <c r="V1627" s="7">
        <v>32760</v>
      </c>
      <c r="W1627" t="s">
        <v>33</v>
      </c>
      <c r="X1627" s="17" t="s">
        <v>34</v>
      </c>
      <c r="Y1627" t="s">
        <v>3543</v>
      </c>
      <c r="Z1627" t="s">
        <v>3540</v>
      </c>
      <c r="AA1627">
        <v>401</v>
      </c>
      <c r="AB1627">
        <v>41</v>
      </c>
    </row>
    <row r="1628" spans="1:28" x14ac:dyDescent="0.25">
      <c r="A1628" t="s">
        <v>3556</v>
      </c>
      <c r="B1628" t="s">
        <v>3557</v>
      </c>
      <c r="C1628" s="17">
        <v>43747</v>
      </c>
      <c r="D1628" s="7">
        <v>300000</v>
      </c>
      <c r="E1628" t="s">
        <v>1301</v>
      </c>
      <c r="F1628" t="s">
        <v>30</v>
      </c>
      <c r="G1628" s="7">
        <v>300000</v>
      </c>
      <c r="H1628" s="7">
        <v>172580</v>
      </c>
      <c r="I1628" s="12">
        <f>H1628/G1628*100</f>
        <v>57.526666666666671</v>
      </c>
      <c r="J1628" s="12">
        <f t="shared" si="25"/>
        <v>7.7468706491824548</v>
      </c>
      <c r="K1628" s="7">
        <v>345152</v>
      </c>
      <c r="L1628" s="7">
        <v>40091</v>
      </c>
      <c r="M1628" s="7">
        <f>G1628-L1628</f>
        <v>259909</v>
      </c>
      <c r="N1628" s="7">
        <v>217900.71875</v>
      </c>
      <c r="O1628" s="22">
        <f>M1628/N1628</f>
        <v>1.1927863363231792</v>
      </c>
      <c r="P1628" s="27">
        <v>1998</v>
      </c>
      <c r="Q1628" s="32">
        <f>M1628/P1628</f>
        <v>130.08458458458458</v>
      </c>
      <c r="R1628" s="37" t="s">
        <v>3539</v>
      </c>
      <c r="S1628" s="42">
        <f>ABS(O2406-O1628)*100</f>
        <v>14.16008005661622</v>
      </c>
      <c r="T1628" t="s">
        <v>492</v>
      </c>
      <c r="V1628" s="7">
        <v>35100</v>
      </c>
      <c r="W1628" t="s">
        <v>33</v>
      </c>
      <c r="X1628" s="17" t="s">
        <v>34</v>
      </c>
      <c r="Z1628" t="s">
        <v>3540</v>
      </c>
      <c r="AA1628">
        <v>401</v>
      </c>
      <c r="AB1628">
        <v>76</v>
      </c>
    </row>
    <row r="1629" spans="1:28" x14ac:dyDescent="0.25">
      <c r="A1629" t="s">
        <v>3558</v>
      </c>
      <c r="B1629" t="s">
        <v>3559</v>
      </c>
      <c r="C1629" s="17">
        <v>43888</v>
      </c>
      <c r="D1629" s="7">
        <v>322200</v>
      </c>
      <c r="E1629" t="s">
        <v>29</v>
      </c>
      <c r="F1629" t="s">
        <v>30</v>
      </c>
      <c r="G1629" s="7">
        <v>322200</v>
      </c>
      <c r="H1629" s="7">
        <v>169480</v>
      </c>
      <c r="I1629" s="12">
        <f>H1629/G1629*100</f>
        <v>52.600869025450024</v>
      </c>
      <c r="J1629" s="12">
        <f t="shared" si="25"/>
        <v>2.8210730079658077</v>
      </c>
      <c r="K1629" s="7">
        <v>338965</v>
      </c>
      <c r="L1629" s="7">
        <v>57056</v>
      </c>
      <c r="M1629" s="7">
        <f>G1629-L1629</f>
        <v>265144</v>
      </c>
      <c r="N1629" s="7">
        <v>210536.96875</v>
      </c>
      <c r="O1629" s="22">
        <f>M1629/N1629</f>
        <v>1.2593702738963748</v>
      </c>
      <c r="P1629" s="27">
        <v>2406</v>
      </c>
      <c r="Q1629" s="32">
        <f>M1629/P1629</f>
        <v>110.20116375727348</v>
      </c>
      <c r="R1629" s="37" t="s">
        <v>3560</v>
      </c>
      <c r="S1629" s="42">
        <f>ABS(O2406-O1629)*100</f>
        <v>7.5016862992966615</v>
      </c>
      <c r="T1629" t="s">
        <v>32</v>
      </c>
      <c r="V1629" s="7">
        <v>51480</v>
      </c>
      <c r="W1629" t="s">
        <v>33</v>
      </c>
      <c r="X1629" s="17" t="s">
        <v>34</v>
      </c>
      <c r="Z1629" t="s">
        <v>3561</v>
      </c>
      <c r="AA1629">
        <v>401</v>
      </c>
      <c r="AB1629">
        <v>64</v>
      </c>
    </row>
    <row r="1630" spans="1:28" x14ac:dyDescent="0.25">
      <c r="A1630" t="s">
        <v>3562</v>
      </c>
      <c r="B1630" t="s">
        <v>3563</v>
      </c>
      <c r="C1630" s="17">
        <v>43629</v>
      </c>
      <c r="D1630" s="7">
        <v>266000</v>
      </c>
      <c r="E1630" t="s">
        <v>29</v>
      </c>
      <c r="F1630" t="s">
        <v>30</v>
      </c>
      <c r="G1630" s="7">
        <v>266000</v>
      </c>
      <c r="H1630" s="7">
        <v>133140</v>
      </c>
      <c r="I1630" s="12">
        <f>H1630/G1630*100</f>
        <v>50.05263157894737</v>
      </c>
      <c r="J1630" s="12">
        <f t="shared" si="25"/>
        <v>0.27283556146315391</v>
      </c>
      <c r="K1630" s="7">
        <v>266270</v>
      </c>
      <c r="L1630" s="7">
        <v>61313</v>
      </c>
      <c r="M1630" s="7">
        <f>G1630-L1630</f>
        <v>204687</v>
      </c>
      <c r="N1630" s="7">
        <v>153067.21875</v>
      </c>
      <c r="O1630" s="22">
        <f>M1630/N1630</f>
        <v>1.3372360304939557</v>
      </c>
      <c r="P1630" s="27">
        <v>1602</v>
      </c>
      <c r="Q1630" s="32">
        <f>M1630/P1630</f>
        <v>127.76966292134831</v>
      </c>
      <c r="R1630" s="37" t="s">
        <v>3560</v>
      </c>
      <c r="S1630" s="42">
        <f>ABS(O2406-O1630)*100</f>
        <v>0.28488936046142666</v>
      </c>
      <c r="T1630" t="s">
        <v>1094</v>
      </c>
      <c r="V1630" s="7">
        <v>51480</v>
      </c>
      <c r="W1630" t="s">
        <v>33</v>
      </c>
      <c r="X1630" s="17" t="s">
        <v>34</v>
      </c>
      <c r="Z1630" t="s">
        <v>3561</v>
      </c>
      <c r="AA1630">
        <v>401</v>
      </c>
      <c r="AB1630">
        <v>64</v>
      </c>
    </row>
    <row r="1631" spans="1:28" x14ac:dyDescent="0.25">
      <c r="A1631" t="s">
        <v>3564</v>
      </c>
      <c r="B1631" t="s">
        <v>3565</v>
      </c>
      <c r="C1631" s="17">
        <v>43796</v>
      </c>
      <c r="D1631" s="7">
        <v>260000</v>
      </c>
      <c r="E1631" t="s">
        <v>29</v>
      </c>
      <c r="F1631" t="s">
        <v>30</v>
      </c>
      <c r="G1631" s="7">
        <v>260000</v>
      </c>
      <c r="H1631" s="7">
        <v>144160</v>
      </c>
      <c r="I1631" s="12">
        <f>H1631/G1631*100</f>
        <v>55.446153846153848</v>
      </c>
      <c r="J1631" s="12">
        <f t="shared" si="25"/>
        <v>5.6663578286696321</v>
      </c>
      <c r="K1631" s="7">
        <v>288324</v>
      </c>
      <c r="L1631" s="7">
        <v>49083</v>
      </c>
      <c r="M1631" s="7">
        <f>G1631-L1631</f>
        <v>210917</v>
      </c>
      <c r="N1631" s="7">
        <v>162748.984375</v>
      </c>
      <c r="O1631" s="22">
        <f>M1631/N1631</f>
        <v>1.2959650765869795</v>
      </c>
      <c r="P1631" s="27">
        <v>2050</v>
      </c>
      <c r="Q1631" s="32">
        <f>M1631/P1631</f>
        <v>102.88634146341464</v>
      </c>
      <c r="R1631" s="37" t="s">
        <v>3566</v>
      </c>
      <c r="S1631" s="42">
        <f>ABS(O2406-O1631)*100</f>
        <v>3.8422060302361949</v>
      </c>
      <c r="T1631" t="s">
        <v>32</v>
      </c>
      <c r="V1631" s="7">
        <v>43980</v>
      </c>
      <c r="W1631" t="s">
        <v>33</v>
      </c>
      <c r="X1631" s="17" t="s">
        <v>34</v>
      </c>
      <c r="Z1631" t="s">
        <v>3567</v>
      </c>
      <c r="AA1631">
        <v>401</v>
      </c>
      <c r="AB1631">
        <v>55</v>
      </c>
    </row>
    <row r="1632" spans="1:28" x14ac:dyDescent="0.25">
      <c r="A1632" t="s">
        <v>3568</v>
      </c>
      <c r="B1632" t="s">
        <v>3569</v>
      </c>
      <c r="C1632" s="17">
        <v>44169</v>
      </c>
      <c r="D1632" s="7">
        <v>215000</v>
      </c>
      <c r="E1632" t="s">
        <v>29</v>
      </c>
      <c r="F1632" t="s">
        <v>30</v>
      </c>
      <c r="G1632" s="7">
        <v>215000</v>
      </c>
      <c r="H1632" s="7">
        <v>106670</v>
      </c>
      <c r="I1632" s="12">
        <f>H1632/G1632*100</f>
        <v>49.61395348837209</v>
      </c>
      <c r="J1632" s="12">
        <f t="shared" si="25"/>
        <v>0.16584252911212616</v>
      </c>
      <c r="K1632" s="7">
        <v>213332</v>
      </c>
      <c r="L1632" s="7">
        <v>48626</v>
      </c>
      <c r="M1632" s="7">
        <f>G1632-L1632</f>
        <v>166374</v>
      </c>
      <c r="N1632" s="7">
        <v>112044.8984375</v>
      </c>
      <c r="O1632" s="22">
        <f>M1632/N1632</f>
        <v>1.4848868830275699</v>
      </c>
      <c r="P1632" s="27">
        <v>1695</v>
      </c>
      <c r="Q1632" s="32">
        <f>M1632/P1632</f>
        <v>98.155752212389388</v>
      </c>
      <c r="R1632" s="37" t="s">
        <v>3566</v>
      </c>
      <c r="S1632" s="42">
        <f>ABS(O2406-O1632)*100</f>
        <v>15.049974613822847</v>
      </c>
      <c r="T1632" t="s">
        <v>43</v>
      </c>
      <c r="V1632" s="7">
        <v>43980</v>
      </c>
      <c r="W1632" t="s">
        <v>33</v>
      </c>
      <c r="X1632" s="17" t="s">
        <v>34</v>
      </c>
      <c r="Z1632" t="s">
        <v>3567</v>
      </c>
      <c r="AA1632">
        <v>401</v>
      </c>
      <c r="AB1632">
        <v>45</v>
      </c>
    </row>
    <row r="1633" spans="1:28" x14ac:dyDescent="0.25">
      <c r="A1633" t="s">
        <v>3570</v>
      </c>
      <c r="B1633" t="s">
        <v>3571</v>
      </c>
      <c r="C1633" s="17">
        <v>43921</v>
      </c>
      <c r="D1633" s="7">
        <v>233000</v>
      </c>
      <c r="E1633" t="s">
        <v>29</v>
      </c>
      <c r="F1633" t="s">
        <v>30</v>
      </c>
      <c r="G1633" s="7">
        <v>233000</v>
      </c>
      <c r="H1633" s="7">
        <v>100400</v>
      </c>
      <c r="I1633" s="12">
        <f>H1633/G1633*100</f>
        <v>43.090128755364809</v>
      </c>
      <c r="J1633" s="12">
        <f t="shared" si="25"/>
        <v>6.6896672621194071</v>
      </c>
      <c r="K1633" s="7">
        <v>200808</v>
      </c>
      <c r="L1633" s="7">
        <v>49490</v>
      </c>
      <c r="M1633" s="7">
        <f>G1633-L1633</f>
        <v>183510</v>
      </c>
      <c r="N1633" s="7">
        <v>102937.4140625</v>
      </c>
      <c r="O1633" s="22">
        <f>M1633/N1633</f>
        <v>1.7827337287546308</v>
      </c>
      <c r="P1633" s="27">
        <v>1577</v>
      </c>
      <c r="Q1633" s="32">
        <f>M1633/P1633</f>
        <v>116.36651870640456</v>
      </c>
      <c r="R1633" s="37" t="s">
        <v>3566</v>
      </c>
      <c r="S1633" s="42">
        <f>ABS(O2406-O1633)*100</f>
        <v>44.834659186528938</v>
      </c>
      <c r="T1633" t="s">
        <v>43</v>
      </c>
      <c r="V1633" s="7">
        <v>43980</v>
      </c>
      <c r="W1633" t="s">
        <v>33</v>
      </c>
      <c r="X1633" s="17" t="s">
        <v>34</v>
      </c>
      <c r="Z1633" t="s">
        <v>3567</v>
      </c>
      <c r="AA1633">
        <v>401</v>
      </c>
      <c r="AB1633">
        <v>45</v>
      </c>
    </row>
    <row r="1634" spans="1:28" x14ac:dyDescent="0.25">
      <c r="A1634" t="s">
        <v>3572</v>
      </c>
      <c r="B1634" t="s">
        <v>3573</v>
      </c>
      <c r="C1634" s="17">
        <v>43991</v>
      </c>
      <c r="D1634" s="7">
        <v>186400</v>
      </c>
      <c r="E1634" t="s">
        <v>29</v>
      </c>
      <c r="F1634" t="s">
        <v>30</v>
      </c>
      <c r="G1634" s="7">
        <v>186400</v>
      </c>
      <c r="H1634" s="7">
        <v>103170</v>
      </c>
      <c r="I1634" s="12">
        <f>H1634/G1634*100</f>
        <v>55.348712446351932</v>
      </c>
      <c r="J1634" s="12">
        <f t="shared" si="25"/>
        <v>5.5689164288677162</v>
      </c>
      <c r="K1634" s="7">
        <v>206334</v>
      </c>
      <c r="L1634" s="7">
        <v>48319</v>
      </c>
      <c r="M1634" s="7">
        <f>G1634-L1634</f>
        <v>138081</v>
      </c>
      <c r="N1634" s="7">
        <v>107493.1953125</v>
      </c>
      <c r="O1634" s="22">
        <f>M1634/N1634</f>
        <v>1.2845557302355404</v>
      </c>
      <c r="P1634" s="27">
        <v>1644</v>
      </c>
      <c r="Q1634" s="32">
        <f>M1634/P1634</f>
        <v>83.990875912408754</v>
      </c>
      <c r="R1634" s="37" t="s">
        <v>3566</v>
      </c>
      <c r="S1634" s="42">
        <f>ABS(O2406-O1634)*100</f>
        <v>4.9831406653801036</v>
      </c>
      <c r="T1634" t="s">
        <v>43</v>
      </c>
      <c r="V1634" s="7">
        <v>43980</v>
      </c>
      <c r="W1634" t="s">
        <v>33</v>
      </c>
      <c r="X1634" s="17" t="s">
        <v>34</v>
      </c>
      <c r="Z1634" t="s">
        <v>3567</v>
      </c>
      <c r="AA1634">
        <v>401</v>
      </c>
      <c r="AB1634">
        <v>45</v>
      </c>
    </row>
    <row r="1635" spans="1:28" x14ac:dyDescent="0.25">
      <c r="A1635" t="s">
        <v>3574</v>
      </c>
      <c r="B1635" t="s">
        <v>3575</v>
      </c>
      <c r="C1635" s="17">
        <v>44109</v>
      </c>
      <c r="D1635" s="7">
        <v>222000</v>
      </c>
      <c r="E1635" t="s">
        <v>29</v>
      </c>
      <c r="F1635" t="s">
        <v>30</v>
      </c>
      <c r="G1635" s="7">
        <v>222000</v>
      </c>
      <c r="H1635" s="7">
        <v>99120</v>
      </c>
      <c r="I1635" s="12">
        <f>H1635/G1635*100</f>
        <v>44.648648648648646</v>
      </c>
      <c r="J1635" s="12">
        <f t="shared" si="25"/>
        <v>5.1311473688355704</v>
      </c>
      <c r="K1635" s="7">
        <v>198233</v>
      </c>
      <c r="L1635" s="7">
        <v>49713</v>
      </c>
      <c r="M1635" s="7">
        <f>G1635-L1635</f>
        <v>172287</v>
      </c>
      <c r="N1635" s="7">
        <v>101034.015625</v>
      </c>
      <c r="O1635" s="22">
        <f>M1635/N1635</f>
        <v>1.7052375770103416</v>
      </c>
      <c r="P1635" s="27">
        <v>1235</v>
      </c>
      <c r="Q1635" s="32">
        <f>M1635/P1635</f>
        <v>139.50364372469636</v>
      </c>
      <c r="R1635" s="37" t="s">
        <v>3566</v>
      </c>
      <c r="S1635" s="42">
        <f>ABS(O2406-O1635)*100</f>
        <v>37.08504401210002</v>
      </c>
      <c r="T1635" t="s">
        <v>43</v>
      </c>
      <c r="V1635" s="7">
        <v>43980</v>
      </c>
      <c r="W1635" t="s">
        <v>33</v>
      </c>
      <c r="X1635" s="17" t="s">
        <v>34</v>
      </c>
      <c r="Z1635" t="s">
        <v>3567</v>
      </c>
      <c r="AA1635">
        <v>401</v>
      </c>
      <c r="AB1635">
        <v>45</v>
      </c>
    </row>
    <row r="1636" spans="1:28" x14ac:dyDescent="0.25">
      <c r="A1636" t="s">
        <v>3576</v>
      </c>
      <c r="B1636" t="s">
        <v>3577</v>
      </c>
      <c r="C1636" s="17">
        <v>43714</v>
      </c>
      <c r="D1636" s="7">
        <v>262500</v>
      </c>
      <c r="E1636" t="s">
        <v>29</v>
      </c>
      <c r="F1636" t="s">
        <v>30</v>
      </c>
      <c r="G1636" s="7">
        <v>262500</v>
      </c>
      <c r="H1636" s="7">
        <v>132050</v>
      </c>
      <c r="I1636" s="12">
        <f>H1636/G1636*100</f>
        <v>50.304761904761911</v>
      </c>
      <c r="J1636" s="12">
        <f t="shared" si="25"/>
        <v>0.52496588727769478</v>
      </c>
      <c r="K1636" s="7">
        <v>264090</v>
      </c>
      <c r="L1636" s="7">
        <v>46846</v>
      </c>
      <c r="M1636" s="7">
        <f>G1636-L1636</f>
        <v>215654</v>
      </c>
      <c r="N1636" s="7">
        <v>147785.03125</v>
      </c>
      <c r="O1636" s="22">
        <f>M1636/N1636</f>
        <v>1.4592411570776049</v>
      </c>
      <c r="P1636" s="27">
        <v>2122</v>
      </c>
      <c r="Q1636" s="32">
        <f>M1636/P1636</f>
        <v>101.6277097078228</v>
      </c>
      <c r="R1636" s="37" t="s">
        <v>3566</v>
      </c>
      <c r="S1636" s="42">
        <f>ABS(O2406-O1636)*100</f>
        <v>12.485402018826353</v>
      </c>
      <c r="T1636" t="s">
        <v>32</v>
      </c>
      <c r="V1636" s="7">
        <v>43980</v>
      </c>
      <c r="W1636" t="s">
        <v>33</v>
      </c>
      <c r="X1636" s="17" t="s">
        <v>34</v>
      </c>
      <c r="Z1636" t="s">
        <v>3567</v>
      </c>
      <c r="AA1636">
        <v>401</v>
      </c>
      <c r="AB1636">
        <v>52</v>
      </c>
    </row>
    <row r="1637" spans="1:28" x14ac:dyDescent="0.25">
      <c r="A1637" t="s">
        <v>3578</v>
      </c>
      <c r="B1637" t="s">
        <v>3579</v>
      </c>
      <c r="C1637" s="17">
        <v>43671</v>
      </c>
      <c r="D1637" s="7">
        <v>218000</v>
      </c>
      <c r="E1637" t="s">
        <v>29</v>
      </c>
      <c r="F1637" t="s">
        <v>30</v>
      </c>
      <c r="G1637" s="7">
        <v>218000</v>
      </c>
      <c r="H1637" s="7">
        <v>104620</v>
      </c>
      <c r="I1637" s="12">
        <f>H1637/G1637*100</f>
        <v>47.990825688073393</v>
      </c>
      <c r="J1637" s="12">
        <f t="shared" si="25"/>
        <v>1.788970329410823</v>
      </c>
      <c r="K1637" s="7">
        <v>209249</v>
      </c>
      <c r="L1637" s="7">
        <v>48694</v>
      </c>
      <c r="M1637" s="7">
        <f>G1637-L1637</f>
        <v>169306</v>
      </c>
      <c r="N1637" s="7">
        <v>109221.0859375</v>
      </c>
      <c r="O1637" s="22">
        <f>M1637/N1637</f>
        <v>1.5501219251462361</v>
      </c>
      <c r="P1637" s="27">
        <v>1477</v>
      </c>
      <c r="Q1637" s="32">
        <f>M1637/P1637</f>
        <v>114.62830060934327</v>
      </c>
      <c r="R1637" s="37" t="s">
        <v>3566</v>
      </c>
      <c r="S1637" s="42">
        <f>ABS(O2406-O1637)*100</f>
        <v>21.573478825689474</v>
      </c>
      <c r="T1637" t="s">
        <v>43</v>
      </c>
      <c r="V1637" s="7">
        <v>43980</v>
      </c>
      <c r="W1637" t="s">
        <v>33</v>
      </c>
      <c r="X1637" s="17" t="s">
        <v>34</v>
      </c>
      <c r="Z1637" t="s">
        <v>3567</v>
      </c>
      <c r="AA1637">
        <v>401</v>
      </c>
      <c r="AB1637">
        <v>49</v>
      </c>
    </row>
    <row r="1638" spans="1:28" x14ac:dyDescent="0.25">
      <c r="A1638" t="s">
        <v>3578</v>
      </c>
      <c r="B1638" t="s">
        <v>3579</v>
      </c>
      <c r="C1638" s="17">
        <v>43992</v>
      </c>
      <c r="D1638" s="7">
        <v>234900</v>
      </c>
      <c r="E1638" t="s">
        <v>29</v>
      </c>
      <c r="F1638" t="s">
        <v>30</v>
      </c>
      <c r="G1638" s="7">
        <v>234900</v>
      </c>
      <c r="H1638" s="7">
        <v>104620</v>
      </c>
      <c r="I1638" s="12">
        <f>H1638/G1638*100</f>
        <v>44.538101319710513</v>
      </c>
      <c r="J1638" s="12">
        <f t="shared" si="25"/>
        <v>5.2416946977737027</v>
      </c>
      <c r="K1638" s="7">
        <v>209249</v>
      </c>
      <c r="L1638" s="7">
        <v>48694</v>
      </c>
      <c r="M1638" s="7">
        <f>G1638-L1638</f>
        <v>186206</v>
      </c>
      <c r="N1638" s="7">
        <v>109221.0859375</v>
      </c>
      <c r="O1638" s="22">
        <f>M1638/N1638</f>
        <v>1.7048539519791386</v>
      </c>
      <c r="P1638" s="27">
        <v>1477</v>
      </c>
      <c r="Q1638" s="32">
        <f>M1638/P1638</f>
        <v>126.07041299932295</v>
      </c>
      <c r="R1638" s="37" t="s">
        <v>3566</v>
      </c>
      <c r="S1638" s="42">
        <f>ABS(O2406-O1638)*100</f>
        <v>37.046681508979717</v>
      </c>
      <c r="T1638" t="s">
        <v>43</v>
      </c>
      <c r="V1638" s="7">
        <v>43980</v>
      </c>
      <c r="W1638" t="s">
        <v>33</v>
      </c>
      <c r="X1638" s="17" t="s">
        <v>34</v>
      </c>
      <c r="Z1638" t="s">
        <v>3567</v>
      </c>
      <c r="AA1638">
        <v>401</v>
      </c>
      <c r="AB1638">
        <v>49</v>
      </c>
    </row>
    <row r="1639" spans="1:28" x14ac:dyDescent="0.25">
      <c r="A1639" t="s">
        <v>3580</v>
      </c>
      <c r="B1639" t="s">
        <v>3581</v>
      </c>
      <c r="C1639" s="17">
        <v>43595</v>
      </c>
      <c r="D1639" s="7">
        <v>250000</v>
      </c>
      <c r="E1639" t="s">
        <v>29</v>
      </c>
      <c r="F1639" t="s">
        <v>30</v>
      </c>
      <c r="G1639" s="7">
        <v>250000</v>
      </c>
      <c r="H1639" s="7">
        <v>139600</v>
      </c>
      <c r="I1639" s="12">
        <f>H1639/G1639*100</f>
        <v>55.84</v>
      </c>
      <c r="J1639" s="12">
        <f t="shared" si="25"/>
        <v>6.0602039825157874</v>
      </c>
      <c r="K1639" s="7">
        <v>279209</v>
      </c>
      <c r="L1639" s="7">
        <v>51572</v>
      </c>
      <c r="M1639" s="7">
        <f>G1639-L1639</f>
        <v>198428</v>
      </c>
      <c r="N1639" s="7">
        <v>154855.109375</v>
      </c>
      <c r="O1639" s="22">
        <f>M1639/N1639</f>
        <v>1.2813784498352139</v>
      </c>
      <c r="P1639" s="27">
        <v>2010</v>
      </c>
      <c r="Q1639" s="32">
        <f>M1639/P1639</f>
        <v>98.720398009950245</v>
      </c>
      <c r="R1639" s="37" t="s">
        <v>3566</v>
      </c>
      <c r="S1639" s="42">
        <f>ABS(O2406-O1639)*100</f>
        <v>5.3008687054127535</v>
      </c>
      <c r="T1639" t="s">
        <v>32</v>
      </c>
      <c r="V1639" s="7">
        <v>43980</v>
      </c>
      <c r="W1639" t="s">
        <v>33</v>
      </c>
      <c r="X1639" s="17" t="s">
        <v>34</v>
      </c>
      <c r="Z1639" t="s">
        <v>3567</v>
      </c>
      <c r="AA1639">
        <v>401</v>
      </c>
      <c r="AB1639">
        <v>55</v>
      </c>
    </row>
    <row r="1640" spans="1:28" x14ac:dyDescent="0.25">
      <c r="A1640" t="s">
        <v>3582</v>
      </c>
      <c r="B1640" t="s">
        <v>3583</v>
      </c>
      <c r="C1640" s="17">
        <v>44278</v>
      </c>
      <c r="D1640" s="7">
        <v>335000</v>
      </c>
      <c r="E1640" t="s">
        <v>29</v>
      </c>
      <c r="F1640" t="s">
        <v>30</v>
      </c>
      <c r="G1640" s="7">
        <v>335000</v>
      </c>
      <c r="H1640" s="7">
        <v>158940</v>
      </c>
      <c r="I1640" s="12">
        <f>H1640/G1640*100</f>
        <v>47.444776119402988</v>
      </c>
      <c r="J1640" s="12">
        <f t="shared" si="25"/>
        <v>2.335019898081228</v>
      </c>
      <c r="K1640" s="7">
        <v>317877</v>
      </c>
      <c r="L1640" s="7">
        <v>59501</v>
      </c>
      <c r="M1640" s="7">
        <f>G1640-L1640</f>
        <v>275499</v>
      </c>
      <c r="N1640" s="7">
        <v>192961.90625</v>
      </c>
      <c r="O1640" s="22">
        <f>M1640/N1640</f>
        <v>1.4277377610639146</v>
      </c>
      <c r="P1640" s="27">
        <v>2359</v>
      </c>
      <c r="Q1640" s="32">
        <f>M1640/P1640</f>
        <v>116.78635014836796</v>
      </c>
      <c r="R1640" s="37" t="s">
        <v>3560</v>
      </c>
      <c r="S1640" s="42">
        <f>ABS(O2406-O1640)*100</f>
        <v>9.3350624174573191</v>
      </c>
      <c r="T1640" t="s">
        <v>236</v>
      </c>
      <c r="V1640" s="7">
        <v>51480</v>
      </c>
      <c r="W1640" t="s">
        <v>33</v>
      </c>
      <c r="X1640" s="17" t="s">
        <v>34</v>
      </c>
      <c r="Z1640" t="s">
        <v>3561</v>
      </c>
      <c r="AA1640">
        <v>401</v>
      </c>
      <c r="AB1640">
        <v>60</v>
      </c>
    </row>
    <row r="1641" spans="1:28" x14ac:dyDescent="0.25">
      <c r="A1641" t="s">
        <v>3584</v>
      </c>
      <c r="B1641" t="s">
        <v>3585</v>
      </c>
      <c r="C1641" s="17">
        <v>43570</v>
      </c>
      <c r="D1641" s="7">
        <v>270000</v>
      </c>
      <c r="E1641" t="s">
        <v>29</v>
      </c>
      <c r="F1641" t="s">
        <v>30</v>
      </c>
      <c r="G1641" s="7">
        <v>270000</v>
      </c>
      <c r="H1641" s="7">
        <v>125000</v>
      </c>
      <c r="I1641" s="12">
        <f>H1641/G1641*100</f>
        <v>46.296296296296298</v>
      </c>
      <c r="J1641" s="12">
        <f t="shared" si="25"/>
        <v>3.4834997211879184</v>
      </c>
      <c r="K1641" s="7">
        <v>250000</v>
      </c>
      <c r="L1641" s="7">
        <v>61311</v>
      </c>
      <c r="M1641" s="7">
        <f>G1641-L1641</f>
        <v>208689</v>
      </c>
      <c r="N1641" s="7">
        <v>245050.65625</v>
      </c>
      <c r="O1641" s="22">
        <f>M1641/N1641</f>
        <v>0.85161575648708343</v>
      </c>
      <c r="P1641" s="27">
        <v>1838</v>
      </c>
      <c r="Q1641" s="32">
        <f>M1641/P1641</f>
        <v>113.54134929270947</v>
      </c>
      <c r="R1641" s="37" t="s">
        <v>3586</v>
      </c>
      <c r="S1641" s="42">
        <f>ABS(O2406-O1641)*100</f>
        <v>48.2771380402258</v>
      </c>
      <c r="T1641" t="s">
        <v>43</v>
      </c>
      <c r="V1641" s="7">
        <v>56320</v>
      </c>
      <c r="W1641" t="s">
        <v>33</v>
      </c>
      <c r="X1641" s="17" t="s">
        <v>34</v>
      </c>
      <c r="Z1641" t="s">
        <v>3587</v>
      </c>
      <c r="AA1641">
        <v>401</v>
      </c>
      <c r="AB1641">
        <v>76</v>
      </c>
    </row>
    <row r="1642" spans="1:28" x14ac:dyDescent="0.25">
      <c r="A1642" t="s">
        <v>3588</v>
      </c>
      <c r="B1642" t="s">
        <v>3589</v>
      </c>
      <c r="C1642" s="17">
        <v>43560</v>
      </c>
      <c r="D1642" s="7">
        <v>307000</v>
      </c>
      <c r="E1642" t="s">
        <v>29</v>
      </c>
      <c r="F1642" t="s">
        <v>30</v>
      </c>
      <c r="G1642" s="7">
        <v>307000</v>
      </c>
      <c r="H1642" s="7">
        <v>166980</v>
      </c>
      <c r="I1642" s="12">
        <f>H1642/G1642*100</f>
        <v>54.390879478827358</v>
      </c>
      <c r="J1642" s="12">
        <f t="shared" si="25"/>
        <v>4.6110834613431422</v>
      </c>
      <c r="K1642" s="7">
        <v>333955</v>
      </c>
      <c r="L1642" s="7">
        <v>74598</v>
      </c>
      <c r="M1642" s="7">
        <f>G1642-L1642</f>
        <v>232402</v>
      </c>
      <c r="N1642" s="7">
        <v>336827.28125</v>
      </c>
      <c r="O1642" s="22">
        <f>M1642/N1642</f>
        <v>0.68997380241152895</v>
      </c>
      <c r="P1642" s="27">
        <v>2610</v>
      </c>
      <c r="Q1642" s="32">
        <f>M1642/P1642</f>
        <v>89.04291187739463</v>
      </c>
      <c r="R1642" s="37" t="s">
        <v>3586</v>
      </c>
      <c r="S1642" s="42">
        <f>ABS(O2406-O1642)*100</f>
        <v>64.441333447781247</v>
      </c>
      <c r="T1642" t="s">
        <v>32</v>
      </c>
      <c r="V1642" s="7">
        <v>63063</v>
      </c>
      <c r="W1642" t="s">
        <v>33</v>
      </c>
      <c r="X1642" s="17" t="s">
        <v>34</v>
      </c>
      <c r="Z1642" t="s">
        <v>3587</v>
      </c>
      <c r="AA1642">
        <v>401</v>
      </c>
      <c r="AB1642">
        <v>77</v>
      </c>
    </row>
    <row r="1643" spans="1:28" x14ac:dyDescent="0.25">
      <c r="A1643" t="s">
        <v>3590</v>
      </c>
      <c r="B1643" t="s">
        <v>3591</v>
      </c>
      <c r="C1643" s="17">
        <v>43686</v>
      </c>
      <c r="D1643" s="7">
        <v>346000</v>
      </c>
      <c r="E1643" t="s">
        <v>29</v>
      </c>
      <c r="F1643" t="s">
        <v>30</v>
      </c>
      <c r="G1643" s="7">
        <v>346000</v>
      </c>
      <c r="H1643" s="7">
        <v>175930</v>
      </c>
      <c r="I1643" s="12">
        <f>H1643/G1643*100</f>
        <v>50.846820809248548</v>
      </c>
      <c r="J1643" s="12">
        <f t="shared" si="25"/>
        <v>1.0670247917643323</v>
      </c>
      <c r="K1643" s="7">
        <v>351854</v>
      </c>
      <c r="L1643" s="7">
        <v>69189</v>
      </c>
      <c r="M1643" s="7">
        <f>G1643-L1643</f>
        <v>276811</v>
      </c>
      <c r="N1643" s="7">
        <v>367097.40625</v>
      </c>
      <c r="O1643" s="22">
        <f>M1643/N1643</f>
        <v>0.75405327111324416</v>
      </c>
      <c r="P1643" s="27">
        <v>2774</v>
      </c>
      <c r="Q1643" s="32">
        <f>M1643/P1643</f>
        <v>99.787671232876718</v>
      </c>
      <c r="R1643" s="37" t="s">
        <v>3586</v>
      </c>
      <c r="S1643" s="42">
        <f>ABS(O2406-O1643)*100</f>
        <v>58.033386577609726</v>
      </c>
      <c r="T1643" t="s">
        <v>32</v>
      </c>
      <c r="V1643" s="7">
        <v>63063</v>
      </c>
      <c r="W1643" t="s">
        <v>33</v>
      </c>
      <c r="X1643" s="17" t="s">
        <v>34</v>
      </c>
      <c r="Z1643" t="s">
        <v>3587</v>
      </c>
      <c r="AA1643">
        <v>401</v>
      </c>
      <c r="AB1643">
        <v>77</v>
      </c>
    </row>
    <row r="1644" spans="1:28" x14ac:dyDescent="0.25">
      <c r="A1644" t="s">
        <v>3592</v>
      </c>
      <c r="B1644" t="s">
        <v>3593</v>
      </c>
      <c r="C1644" s="17">
        <v>43832</v>
      </c>
      <c r="D1644" s="7">
        <v>301000</v>
      </c>
      <c r="E1644" t="s">
        <v>29</v>
      </c>
      <c r="F1644" t="s">
        <v>30</v>
      </c>
      <c r="G1644" s="7">
        <v>301000</v>
      </c>
      <c r="H1644" s="7">
        <v>143970</v>
      </c>
      <c r="I1644" s="12">
        <f>H1644/G1644*100</f>
        <v>47.830564784053152</v>
      </c>
      <c r="J1644" s="12">
        <f t="shared" si="25"/>
        <v>1.949231233431064</v>
      </c>
      <c r="K1644" s="7">
        <v>287934</v>
      </c>
      <c r="L1644" s="7">
        <v>62446</v>
      </c>
      <c r="M1644" s="7">
        <f>G1644-L1644</f>
        <v>238554</v>
      </c>
      <c r="N1644" s="7">
        <v>292841.5625</v>
      </c>
      <c r="O1644" s="22">
        <f>M1644/N1644</f>
        <v>0.81461797281593185</v>
      </c>
      <c r="P1644" s="27">
        <v>2178</v>
      </c>
      <c r="Q1644" s="32">
        <f>M1644/P1644</f>
        <v>109.52892561983471</v>
      </c>
      <c r="R1644" s="37" t="s">
        <v>3586</v>
      </c>
      <c r="S1644" s="42">
        <f>ABS(O2406-O1644)*100</f>
        <v>51.976916407340958</v>
      </c>
      <c r="T1644" t="s">
        <v>32</v>
      </c>
      <c r="V1644" s="7">
        <v>56320</v>
      </c>
      <c r="W1644" t="s">
        <v>33</v>
      </c>
      <c r="X1644" s="17" t="s">
        <v>34</v>
      </c>
      <c r="Z1644" t="s">
        <v>3587</v>
      </c>
      <c r="AA1644">
        <v>401</v>
      </c>
      <c r="AB1644">
        <v>76</v>
      </c>
    </row>
    <row r="1645" spans="1:28" x14ac:dyDescent="0.25">
      <c r="A1645" t="s">
        <v>3594</v>
      </c>
      <c r="B1645" t="s">
        <v>3595</v>
      </c>
      <c r="C1645" s="17">
        <v>43875</v>
      </c>
      <c r="D1645" s="7">
        <v>240500</v>
      </c>
      <c r="E1645" t="s">
        <v>29</v>
      </c>
      <c r="F1645" t="s">
        <v>30</v>
      </c>
      <c r="G1645" s="7">
        <v>240500</v>
      </c>
      <c r="H1645" s="7">
        <v>151810</v>
      </c>
      <c r="I1645" s="12">
        <f>H1645/G1645*100</f>
        <v>63.122661122661128</v>
      </c>
      <c r="J1645" s="12">
        <f t="shared" si="25"/>
        <v>13.342865105176912</v>
      </c>
      <c r="K1645" s="7">
        <v>303611</v>
      </c>
      <c r="L1645" s="7">
        <v>59409</v>
      </c>
      <c r="M1645" s="7">
        <f>G1645-L1645</f>
        <v>181091</v>
      </c>
      <c r="N1645" s="7">
        <v>166123.8125</v>
      </c>
      <c r="O1645" s="22">
        <f>M1645/N1645</f>
        <v>1.0900965808258223</v>
      </c>
      <c r="P1645" s="27">
        <v>1687</v>
      </c>
      <c r="Q1645" s="32">
        <f>M1645/P1645</f>
        <v>107.34499110847659</v>
      </c>
      <c r="R1645" s="37" t="s">
        <v>3566</v>
      </c>
      <c r="S1645" s="42">
        <f>ABS(O2406-O1645)*100</f>
        <v>24.429055606351913</v>
      </c>
      <c r="T1645" t="s">
        <v>43</v>
      </c>
      <c r="V1645" s="7">
        <v>56520</v>
      </c>
      <c r="W1645" t="s">
        <v>33</v>
      </c>
      <c r="X1645" s="17" t="s">
        <v>34</v>
      </c>
      <c r="Z1645" t="s">
        <v>3567</v>
      </c>
      <c r="AA1645">
        <v>401</v>
      </c>
      <c r="AB1645">
        <v>55</v>
      </c>
    </row>
    <row r="1646" spans="1:28" x14ac:dyDescent="0.25">
      <c r="A1646" t="s">
        <v>3596</v>
      </c>
      <c r="B1646" t="s">
        <v>3597</v>
      </c>
      <c r="C1646" s="17">
        <v>44249</v>
      </c>
      <c r="D1646" s="7">
        <v>309900</v>
      </c>
      <c r="E1646" t="s">
        <v>29</v>
      </c>
      <c r="F1646" t="s">
        <v>30</v>
      </c>
      <c r="G1646" s="7">
        <v>309900</v>
      </c>
      <c r="H1646" s="7">
        <v>133090</v>
      </c>
      <c r="I1646" s="12">
        <f>H1646/G1646*100</f>
        <v>42.946111648919008</v>
      </c>
      <c r="J1646" s="12">
        <f t="shared" si="25"/>
        <v>6.8336843685652084</v>
      </c>
      <c r="K1646" s="7">
        <v>266183</v>
      </c>
      <c r="L1646" s="7">
        <v>61011</v>
      </c>
      <c r="M1646" s="7">
        <f>G1646-L1646</f>
        <v>248889</v>
      </c>
      <c r="N1646" s="7">
        <v>139572.796875</v>
      </c>
      <c r="O1646" s="22">
        <f>M1646/N1646</f>
        <v>1.7832199796275667</v>
      </c>
      <c r="P1646" s="27">
        <v>2314</v>
      </c>
      <c r="Q1646" s="32">
        <f>M1646/P1646</f>
        <v>107.55790838375108</v>
      </c>
      <c r="R1646" s="37" t="s">
        <v>3566</v>
      </c>
      <c r="S1646" s="42">
        <f>ABS(O2406-O1646)*100</f>
        <v>44.883284273822532</v>
      </c>
      <c r="T1646" t="s">
        <v>701</v>
      </c>
      <c r="V1646" s="7">
        <v>56520</v>
      </c>
      <c r="W1646" t="s">
        <v>33</v>
      </c>
      <c r="X1646" s="17" t="s">
        <v>34</v>
      </c>
      <c r="Z1646" t="s">
        <v>3567</v>
      </c>
      <c r="AA1646">
        <v>401</v>
      </c>
      <c r="AB1646">
        <v>49</v>
      </c>
    </row>
    <row r="1647" spans="1:28" x14ac:dyDescent="0.25">
      <c r="A1647" t="s">
        <v>3598</v>
      </c>
      <c r="B1647" t="s">
        <v>3599</v>
      </c>
      <c r="C1647" s="17">
        <v>44109</v>
      </c>
      <c r="D1647" s="7">
        <v>300000</v>
      </c>
      <c r="E1647" t="s">
        <v>29</v>
      </c>
      <c r="F1647" t="s">
        <v>30</v>
      </c>
      <c r="G1647" s="7">
        <v>300000</v>
      </c>
      <c r="H1647" s="7">
        <v>142750</v>
      </c>
      <c r="I1647" s="12">
        <f>H1647/G1647*100</f>
        <v>47.583333333333336</v>
      </c>
      <c r="J1647" s="12">
        <f t="shared" si="25"/>
        <v>2.1964626841508803</v>
      </c>
      <c r="K1647" s="7">
        <v>285492</v>
      </c>
      <c r="L1647" s="7">
        <v>59045</v>
      </c>
      <c r="M1647" s="7">
        <f>G1647-L1647</f>
        <v>240955</v>
      </c>
      <c r="N1647" s="7">
        <v>154045.578125</v>
      </c>
      <c r="O1647" s="22">
        <f>M1647/N1647</f>
        <v>1.5641799195591159</v>
      </c>
      <c r="P1647" s="27">
        <v>1648</v>
      </c>
      <c r="Q1647" s="32">
        <f>M1647/P1647</f>
        <v>146.21055825242718</v>
      </c>
      <c r="R1647" s="37" t="s">
        <v>3566</v>
      </c>
      <c r="S1647" s="42">
        <f>ABS(O2406-O1647)*100</f>
        <v>22.979278266977452</v>
      </c>
      <c r="T1647" t="s">
        <v>43</v>
      </c>
      <c r="V1647" s="7">
        <v>56520</v>
      </c>
      <c r="W1647" t="s">
        <v>33</v>
      </c>
      <c r="X1647" s="17" t="s">
        <v>34</v>
      </c>
      <c r="Z1647" t="s">
        <v>3567</v>
      </c>
      <c r="AA1647">
        <v>401</v>
      </c>
      <c r="AB1647">
        <v>55</v>
      </c>
    </row>
    <row r="1648" spans="1:28" x14ac:dyDescent="0.25">
      <c r="A1648" t="s">
        <v>3600</v>
      </c>
      <c r="B1648" t="s">
        <v>3601</v>
      </c>
      <c r="C1648" s="17">
        <v>43581</v>
      </c>
      <c r="D1648" s="7">
        <v>297500</v>
      </c>
      <c r="E1648" t="s">
        <v>29</v>
      </c>
      <c r="F1648" t="s">
        <v>30</v>
      </c>
      <c r="G1648" s="7">
        <v>297500</v>
      </c>
      <c r="H1648" s="7">
        <v>127220</v>
      </c>
      <c r="I1648" s="12">
        <f>H1648/G1648*100</f>
        <v>42.763025210084031</v>
      </c>
      <c r="J1648" s="12">
        <f t="shared" si="25"/>
        <v>7.0167708074001851</v>
      </c>
      <c r="K1648" s="7">
        <v>254447</v>
      </c>
      <c r="L1648" s="7">
        <v>59469</v>
      </c>
      <c r="M1648" s="7">
        <f>G1648-L1648</f>
        <v>238031</v>
      </c>
      <c r="N1648" s="7">
        <v>167363.09375</v>
      </c>
      <c r="O1648" s="22">
        <f>M1648/N1648</f>
        <v>1.422243068448297</v>
      </c>
      <c r="P1648" s="27">
        <v>1834</v>
      </c>
      <c r="Q1648" s="32">
        <f>M1648/P1648</f>
        <v>129.78789531079607</v>
      </c>
      <c r="R1648" s="37" t="s">
        <v>3602</v>
      </c>
      <c r="S1648" s="42">
        <f>ABS(O2406-O1648)*100</f>
        <v>8.7855931558955547</v>
      </c>
      <c r="T1648" t="s">
        <v>32</v>
      </c>
      <c r="V1648" s="7">
        <v>54060</v>
      </c>
      <c r="W1648" t="s">
        <v>33</v>
      </c>
      <c r="X1648" s="17" t="s">
        <v>34</v>
      </c>
      <c r="Z1648" t="s">
        <v>3603</v>
      </c>
      <c r="AA1648">
        <v>401</v>
      </c>
      <c r="AB1648">
        <v>64</v>
      </c>
    </row>
    <row r="1649" spans="1:28" x14ac:dyDescent="0.25">
      <c r="A1649" t="s">
        <v>3604</v>
      </c>
      <c r="B1649" t="s">
        <v>3605</v>
      </c>
      <c r="C1649" s="17">
        <v>43579</v>
      </c>
      <c r="D1649" s="7">
        <v>262000</v>
      </c>
      <c r="E1649" t="s">
        <v>29</v>
      </c>
      <c r="F1649" t="s">
        <v>30</v>
      </c>
      <c r="G1649" s="7">
        <v>262000</v>
      </c>
      <c r="H1649" s="7">
        <v>152570</v>
      </c>
      <c r="I1649" s="12">
        <f>H1649/G1649*100</f>
        <v>58.232824427480914</v>
      </c>
      <c r="J1649" s="12">
        <f t="shared" si="25"/>
        <v>8.4530284099966977</v>
      </c>
      <c r="K1649" s="7">
        <v>305140</v>
      </c>
      <c r="L1649" s="7">
        <v>65636</v>
      </c>
      <c r="M1649" s="7">
        <f>G1649-L1649</f>
        <v>196364</v>
      </c>
      <c r="N1649" s="7">
        <v>205582.828125</v>
      </c>
      <c r="O1649" s="22">
        <f>M1649/N1649</f>
        <v>0.95515759653138588</v>
      </c>
      <c r="P1649" s="27">
        <v>2291</v>
      </c>
      <c r="Q1649" s="32">
        <f>M1649/P1649</f>
        <v>85.711043212570928</v>
      </c>
      <c r="R1649" s="37" t="s">
        <v>3602</v>
      </c>
      <c r="S1649" s="42">
        <f>ABS(O2406-O1649)*100</f>
        <v>37.922954035795556</v>
      </c>
      <c r="T1649" t="s">
        <v>32</v>
      </c>
      <c r="V1649" s="7">
        <v>60060</v>
      </c>
      <c r="W1649" t="s">
        <v>33</v>
      </c>
      <c r="X1649" s="17" t="s">
        <v>34</v>
      </c>
      <c r="Z1649" t="s">
        <v>3603</v>
      </c>
      <c r="AA1649">
        <v>401</v>
      </c>
      <c r="AB1649">
        <v>64</v>
      </c>
    </row>
    <row r="1650" spans="1:28" x14ac:dyDescent="0.25">
      <c r="A1650" t="s">
        <v>3606</v>
      </c>
      <c r="B1650" t="s">
        <v>3607</v>
      </c>
      <c r="C1650" s="17">
        <v>43836</v>
      </c>
      <c r="D1650" s="7">
        <v>240000</v>
      </c>
      <c r="E1650" t="s">
        <v>29</v>
      </c>
      <c r="F1650" t="s">
        <v>30</v>
      </c>
      <c r="G1650" s="7">
        <v>240000</v>
      </c>
      <c r="H1650" s="7">
        <v>131550</v>
      </c>
      <c r="I1650" s="12">
        <f>H1650/G1650*100</f>
        <v>54.8125</v>
      </c>
      <c r="J1650" s="12">
        <f t="shared" si="25"/>
        <v>5.032703982515784</v>
      </c>
      <c r="K1650" s="7">
        <v>263099</v>
      </c>
      <c r="L1650" s="7">
        <v>38942</v>
      </c>
      <c r="M1650" s="7">
        <f>G1650-L1650</f>
        <v>201058</v>
      </c>
      <c r="N1650" s="7">
        <v>160112.140625</v>
      </c>
      <c r="O1650" s="22">
        <f>M1650/N1650</f>
        <v>1.2557323836603973</v>
      </c>
      <c r="P1650" s="27">
        <v>1784</v>
      </c>
      <c r="Q1650" s="32">
        <f>M1650/P1650</f>
        <v>112.70067264573991</v>
      </c>
      <c r="R1650" s="37" t="s">
        <v>3539</v>
      </c>
      <c r="S1650" s="42">
        <f>ABS(O2406-O1650)*100</f>
        <v>7.8654753228944108</v>
      </c>
      <c r="T1650" t="s">
        <v>32</v>
      </c>
      <c r="V1650" s="7">
        <v>35100</v>
      </c>
      <c r="W1650" t="s">
        <v>33</v>
      </c>
      <c r="X1650" s="17" t="s">
        <v>34</v>
      </c>
      <c r="Z1650" t="s">
        <v>3540</v>
      </c>
      <c r="AA1650">
        <v>401</v>
      </c>
      <c r="AB1650">
        <v>65</v>
      </c>
    </row>
    <row r="1651" spans="1:28" x14ac:dyDescent="0.25">
      <c r="A1651" t="s">
        <v>3608</v>
      </c>
      <c r="B1651" t="s">
        <v>3609</v>
      </c>
      <c r="C1651" s="17">
        <v>43753</v>
      </c>
      <c r="D1651" s="7">
        <v>230000</v>
      </c>
      <c r="E1651" t="s">
        <v>29</v>
      </c>
      <c r="F1651" t="s">
        <v>30</v>
      </c>
      <c r="G1651" s="7">
        <v>230000</v>
      </c>
      <c r="H1651" s="7">
        <v>120140</v>
      </c>
      <c r="I1651" s="12">
        <f>H1651/G1651*100</f>
        <v>52.234782608695653</v>
      </c>
      <c r="J1651" s="12">
        <f t="shared" si="25"/>
        <v>2.454986591211437</v>
      </c>
      <c r="K1651" s="7">
        <v>240282</v>
      </c>
      <c r="L1651" s="7">
        <v>41057</v>
      </c>
      <c r="M1651" s="7">
        <f>G1651-L1651</f>
        <v>188943</v>
      </c>
      <c r="N1651" s="7">
        <v>172638.640625</v>
      </c>
      <c r="O1651" s="22">
        <f>M1651/N1651</f>
        <v>1.0944421209294377</v>
      </c>
      <c r="P1651" s="27">
        <v>1567</v>
      </c>
      <c r="Q1651" s="32">
        <f>M1651/P1651</f>
        <v>120.57626037013401</v>
      </c>
      <c r="R1651" s="37" t="s">
        <v>3610</v>
      </c>
      <c r="S1651" s="42">
        <f>ABS(O2406-O1651)*100</f>
        <v>23.994501595990371</v>
      </c>
      <c r="T1651" t="s">
        <v>32</v>
      </c>
      <c r="V1651" s="7">
        <v>34980</v>
      </c>
      <c r="W1651" t="s">
        <v>33</v>
      </c>
      <c r="X1651" s="17" t="s">
        <v>34</v>
      </c>
      <c r="Z1651" t="s">
        <v>3611</v>
      </c>
      <c r="AA1651">
        <v>401</v>
      </c>
      <c r="AB1651">
        <v>74</v>
      </c>
    </row>
    <row r="1652" spans="1:28" x14ac:dyDescent="0.25">
      <c r="A1652" t="s">
        <v>3608</v>
      </c>
      <c r="B1652" t="s">
        <v>3609</v>
      </c>
      <c r="C1652" s="17">
        <v>44183</v>
      </c>
      <c r="D1652" s="7">
        <v>250000</v>
      </c>
      <c r="E1652" t="s">
        <v>29</v>
      </c>
      <c r="F1652" t="s">
        <v>30</v>
      </c>
      <c r="G1652" s="7">
        <v>250000</v>
      </c>
      <c r="H1652" s="7">
        <v>120140</v>
      </c>
      <c r="I1652" s="12">
        <f>H1652/G1652*100</f>
        <v>48.055999999999997</v>
      </c>
      <c r="J1652" s="12">
        <f t="shared" si="25"/>
        <v>1.7237960174842186</v>
      </c>
      <c r="K1652" s="7">
        <v>240282</v>
      </c>
      <c r="L1652" s="7">
        <v>41057</v>
      </c>
      <c r="M1652" s="7">
        <f>G1652-L1652</f>
        <v>208943</v>
      </c>
      <c r="N1652" s="7">
        <v>172638.640625</v>
      </c>
      <c r="O1652" s="22">
        <f>M1652/N1652</f>
        <v>1.2102910405432301</v>
      </c>
      <c r="P1652" s="27">
        <v>1567</v>
      </c>
      <c r="Q1652" s="32">
        <f>M1652/P1652</f>
        <v>133.33950223356732</v>
      </c>
      <c r="R1652" s="37" t="s">
        <v>3610</v>
      </c>
      <c r="S1652" s="42">
        <f>ABS(O2406-O1652)*100</f>
        <v>12.40960963461113</v>
      </c>
      <c r="T1652" t="s">
        <v>32</v>
      </c>
      <c r="V1652" s="7">
        <v>34980</v>
      </c>
      <c r="W1652" t="s">
        <v>33</v>
      </c>
      <c r="X1652" s="17" t="s">
        <v>34</v>
      </c>
      <c r="Z1652" t="s">
        <v>3611</v>
      </c>
      <c r="AA1652">
        <v>401</v>
      </c>
      <c r="AB1652">
        <v>74</v>
      </c>
    </row>
    <row r="1653" spans="1:28" x14ac:dyDescent="0.25">
      <c r="A1653" t="s">
        <v>3612</v>
      </c>
      <c r="B1653" t="s">
        <v>3613</v>
      </c>
      <c r="C1653" s="17">
        <v>44084</v>
      </c>
      <c r="D1653" s="7">
        <v>250000</v>
      </c>
      <c r="E1653" t="s">
        <v>29</v>
      </c>
      <c r="F1653" t="s">
        <v>30</v>
      </c>
      <c r="G1653" s="7">
        <v>250000</v>
      </c>
      <c r="H1653" s="7">
        <v>132070</v>
      </c>
      <c r="I1653" s="12">
        <f>H1653/G1653*100</f>
        <v>52.827999999999996</v>
      </c>
      <c r="J1653" s="12">
        <f t="shared" si="25"/>
        <v>3.0482039825157798</v>
      </c>
      <c r="K1653" s="7">
        <v>264137</v>
      </c>
      <c r="L1653" s="7">
        <v>41315</v>
      </c>
      <c r="M1653" s="7">
        <f>G1653-L1653</f>
        <v>208685</v>
      </c>
      <c r="N1653" s="7">
        <v>193086.65625</v>
      </c>
      <c r="O1653" s="22">
        <f>M1653/N1653</f>
        <v>1.0807841621629408</v>
      </c>
      <c r="P1653" s="27">
        <v>1205</v>
      </c>
      <c r="Q1653" s="32">
        <f>M1653/P1653</f>
        <v>173.1825726141079</v>
      </c>
      <c r="R1653" s="37" t="s">
        <v>3610</v>
      </c>
      <c r="S1653" s="42">
        <f>ABS(O2406-O1653)*100</f>
        <v>25.36029747264006</v>
      </c>
      <c r="T1653" t="s">
        <v>43</v>
      </c>
      <c r="V1653" s="7">
        <v>34980</v>
      </c>
      <c r="W1653" t="s">
        <v>33</v>
      </c>
      <c r="X1653" s="17" t="s">
        <v>34</v>
      </c>
      <c r="Z1653" t="s">
        <v>3611</v>
      </c>
      <c r="AA1653">
        <v>401</v>
      </c>
      <c r="AB1653">
        <v>94</v>
      </c>
    </row>
    <row r="1654" spans="1:28" x14ac:dyDescent="0.25">
      <c r="A1654" t="s">
        <v>3614</v>
      </c>
      <c r="B1654" t="s">
        <v>3615</v>
      </c>
      <c r="C1654" s="17">
        <v>43984</v>
      </c>
      <c r="D1654" s="7">
        <v>300000</v>
      </c>
      <c r="E1654" t="s">
        <v>29</v>
      </c>
      <c r="F1654" t="s">
        <v>30</v>
      </c>
      <c r="G1654" s="7">
        <v>300000</v>
      </c>
      <c r="H1654" s="7">
        <v>146330</v>
      </c>
      <c r="I1654" s="12">
        <f>H1654/G1654*100</f>
        <v>48.776666666666671</v>
      </c>
      <c r="J1654" s="12">
        <f t="shared" si="25"/>
        <v>1.0031293508175452</v>
      </c>
      <c r="K1654" s="7">
        <v>292668</v>
      </c>
      <c r="L1654" s="7">
        <v>50583</v>
      </c>
      <c r="M1654" s="7">
        <f>G1654-L1654</f>
        <v>249417</v>
      </c>
      <c r="N1654" s="7">
        <v>209779.03125</v>
      </c>
      <c r="O1654" s="22">
        <f>M1654/N1654</f>
        <v>1.1889510525137388</v>
      </c>
      <c r="P1654" s="27">
        <v>1870</v>
      </c>
      <c r="Q1654" s="32">
        <f>M1654/P1654</f>
        <v>133.37807486631016</v>
      </c>
      <c r="R1654" s="37" t="s">
        <v>3610</v>
      </c>
      <c r="S1654" s="42">
        <f>ABS(O2406-O1654)*100</f>
        <v>14.543608437560263</v>
      </c>
      <c r="T1654" t="s">
        <v>43</v>
      </c>
      <c r="V1654" s="7">
        <v>40800</v>
      </c>
      <c r="W1654" t="s">
        <v>33</v>
      </c>
      <c r="X1654" s="17" t="s">
        <v>34</v>
      </c>
      <c r="Z1654" t="s">
        <v>3611</v>
      </c>
      <c r="AA1654">
        <v>401</v>
      </c>
      <c r="AB1654">
        <v>66</v>
      </c>
    </row>
    <row r="1655" spans="1:28" x14ac:dyDescent="0.25">
      <c r="A1655" t="s">
        <v>3616</v>
      </c>
      <c r="B1655" t="s">
        <v>3617</v>
      </c>
      <c r="C1655" s="17">
        <v>43669</v>
      </c>
      <c r="D1655" s="7">
        <v>135000</v>
      </c>
      <c r="E1655" t="s">
        <v>29</v>
      </c>
      <c r="F1655" t="s">
        <v>30</v>
      </c>
      <c r="G1655" s="7">
        <v>135000</v>
      </c>
      <c r="H1655" s="7">
        <v>67500</v>
      </c>
      <c r="I1655" s="12">
        <f>H1655/G1655*100</f>
        <v>50</v>
      </c>
      <c r="J1655" s="12">
        <f t="shared" si="25"/>
        <v>0.22020398251578399</v>
      </c>
      <c r="K1655" s="7">
        <v>134998</v>
      </c>
      <c r="L1655" s="7">
        <v>35964</v>
      </c>
      <c r="M1655" s="7">
        <f>G1655-L1655</f>
        <v>99036</v>
      </c>
      <c r="N1655" s="7">
        <v>59124.77734375</v>
      </c>
      <c r="O1655" s="22">
        <f>M1655/N1655</f>
        <v>1.6750337920802159</v>
      </c>
      <c r="P1655" s="27">
        <v>880</v>
      </c>
      <c r="Q1655" s="32">
        <f>M1655/P1655</f>
        <v>112.5409090909091</v>
      </c>
      <c r="R1655" s="37" t="s">
        <v>3618</v>
      </c>
      <c r="S1655" s="42">
        <f>ABS(O2406-O1655)*100</f>
        <v>34.064665519087441</v>
      </c>
      <c r="T1655" t="s">
        <v>147</v>
      </c>
      <c r="V1655" s="7">
        <v>34980</v>
      </c>
      <c r="W1655" t="s">
        <v>33</v>
      </c>
      <c r="X1655" s="17" t="s">
        <v>34</v>
      </c>
      <c r="Z1655" t="s">
        <v>3619</v>
      </c>
      <c r="AA1655">
        <v>401</v>
      </c>
      <c r="AB1655">
        <v>49</v>
      </c>
    </row>
    <row r="1656" spans="1:28" x14ac:dyDescent="0.25">
      <c r="A1656" t="s">
        <v>3620</v>
      </c>
      <c r="B1656" t="s">
        <v>3621</v>
      </c>
      <c r="C1656" s="17">
        <v>44041</v>
      </c>
      <c r="D1656" s="7">
        <v>270000</v>
      </c>
      <c r="E1656" t="s">
        <v>29</v>
      </c>
      <c r="F1656" t="s">
        <v>30</v>
      </c>
      <c r="G1656" s="7">
        <v>270000</v>
      </c>
      <c r="H1656" s="7">
        <v>127270</v>
      </c>
      <c r="I1656" s="12">
        <f>H1656/G1656*100</f>
        <v>47.13703703703704</v>
      </c>
      <c r="J1656" s="12">
        <f t="shared" si="25"/>
        <v>2.6427589804471765</v>
      </c>
      <c r="K1656" s="7">
        <v>254534</v>
      </c>
      <c r="L1656" s="7">
        <v>49866</v>
      </c>
      <c r="M1656" s="7">
        <f>G1656-L1656</f>
        <v>220134</v>
      </c>
      <c r="N1656" s="7">
        <v>120392.9375</v>
      </c>
      <c r="O1656" s="22">
        <f>M1656/N1656</f>
        <v>1.8284627368611219</v>
      </c>
      <c r="P1656" s="27">
        <v>1576</v>
      </c>
      <c r="Q1656" s="32">
        <f>M1656/P1656</f>
        <v>139.67893401015229</v>
      </c>
      <c r="R1656" s="37" t="s">
        <v>3622</v>
      </c>
      <c r="S1656" s="42">
        <f>ABS(O2406-O1656)*100</f>
        <v>49.407559997178055</v>
      </c>
      <c r="T1656" t="s">
        <v>236</v>
      </c>
      <c r="V1656" s="7">
        <v>38910</v>
      </c>
      <c r="W1656" t="s">
        <v>33</v>
      </c>
      <c r="X1656" s="17" t="s">
        <v>34</v>
      </c>
      <c r="Z1656" t="s">
        <v>3623</v>
      </c>
      <c r="AA1656">
        <v>401</v>
      </c>
      <c r="AB1656">
        <v>60</v>
      </c>
    </row>
    <row r="1657" spans="1:28" x14ac:dyDescent="0.25">
      <c r="A1657" t="s">
        <v>3624</v>
      </c>
      <c r="B1657" t="s">
        <v>3625</v>
      </c>
      <c r="C1657" s="17">
        <v>44096</v>
      </c>
      <c r="D1657" s="7">
        <v>175000</v>
      </c>
      <c r="E1657" t="s">
        <v>29</v>
      </c>
      <c r="F1657" t="s">
        <v>30</v>
      </c>
      <c r="G1657" s="7">
        <v>175000</v>
      </c>
      <c r="H1657" s="7">
        <v>83790</v>
      </c>
      <c r="I1657" s="12">
        <f>H1657/G1657*100</f>
        <v>47.88</v>
      </c>
      <c r="J1657" s="12">
        <f t="shared" si="25"/>
        <v>1.8997960174842135</v>
      </c>
      <c r="K1657" s="7">
        <v>167574</v>
      </c>
      <c r="L1657" s="7">
        <v>29988</v>
      </c>
      <c r="M1657" s="7">
        <f>G1657-L1657</f>
        <v>145012</v>
      </c>
      <c r="N1657" s="7">
        <v>94236.984375</v>
      </c>
      <c r="O1657" s="22">
        <f>M1657/N1657</f>
        <v>1.5388013629866326</v>
      </c>
      <c r="P1657" s="27">
        <v>1388</v>
      </c>
      <c r="Q1657" s="32">
        <f>M1657/P1657</f>
        <v>104.47550432276657</v>
      </c>
      <c r="R1657" s="37" t="s">
        <v>3626</v>
      </c>
      <c r="S1657" s="42">
        <f>ABS(O2406-O1657)*100</f>
        <v>20.44142260972912</v>
      </c>
      <c r="T1657" t="s">
        <v>43</v>
      </c>
      <c r="V1657" s="7">
        <v>26550</v>
      </c>
      <c r="W1657" t="s">
        <v>33</v>
      </c>
      <c r="X1657" s="17" t="s">
        <v>34</v>
      </c>
      <c r="Z1657" t="s">
        <v>3627</v>
      </c>
      <c r="AA1657">
        <v>401</v>
      </c>
      <c r="AB1657">
        <v>45</v>
      </c>
    </row>
    <row r="1658" spans="1:28" x14ac:dyDescent="0.25">
      <c r="A1658" t="s">
        <v>3628</v>
      </c>
      <c r="B1658" t="s">
        <v>3629</v>
      </c>
      <c r="C1658" s="17">
        <v>44228</v>
      </c>
      <c r="D1658" s="7">
        <v>360000</v>
      </c>
      <c r="E1658" t="s">
        <v>29</v>
      </c>
      <c r="F1658" t="s">
        <v>30</v>
      </c>
      <c r="G1658" s="7">
        <v>360000</v>
      </c>
      <c r="H1658" s="7">
        <v>218990</v>
      </c>
      <c r="I1658" s="12">
        <f>H1658/G1658*100</f>
        <v>60.830555555555556</v>
      </c>
      <c r="J1658" s="12">
        <f t="shared" si="25"/>
        <v>11.05075953807134</v>
      </c>
      <c r="K1658" s="7">
        <v>437984</v>
      </c>
      <c r="L1658" s="7">
        <v>61992</v>
      </c>
      <c r="M1658" s="7">
        <f>G1658-L1658</f>
        <v>298008</v>
      </c>
      <c r="N1658" s="7">
        <v>221171.765625</v>
      </c>
      <c r="O1658" s="22">
        <f>M1658/N1658</f>
        <v>1.3474052583424097</v>
      </c>
      <c r="P1658" s="27">
        <v>2893</v>
      </c>
      <c r="Q1658" s="32">
        <f>M1658/P1658</f>
        <v>103.01002419633598</v>
      </c>
      <c r="R1658" s="37" t="s">
        <v>3622</v>
      </c>
      <c r="S1658" s="42">
        <f>ABS(O2406-O1658)*100</f>
        <v>1.3018121453068243</v>
      </c>
      <c r="T1658" t="s">
        <v>79</v>
      </c>
      <c r="V1658" s="7">
        <v>49290</v>
      </c>
      <c r="W1658" t="s">
        <v>33</v>
      </c>
      <c r="X1658" s="17" t="s">
        <v>34</v>
      </c>
      <c r="Z1658" t="s">
        <v>3623</v>
      </c>
      <c r="AA1658">
        <v>401</v>
      </c>
      <c r="AB1658">
        <v>59</v>
      </c>
    </row>
    <row r="1659" spans="1:28" x14ac:dyDescent="0.25">
      <c r="A1659" t="s">
        <v>3630</v>
      </c>
      <c r="B1659" t="s">
        <v>3631</v>
      </c>
      <c r="C1659" s="17">
        <v>43795</v>
      </c>
      <c r="D1659" s="7">
        <v>198000</v>
      </c>
      <c r="E1659" t="s">
        <v>29</v>
      </c>
      <c r="F1659" t="s">
        <v>30</v>
      </c>
      <c r="G1659" s="7">
        <v>198000</v>
      </c>
      <c r="H1659" s="7">
        <v>110440</v>
      </c>
      <c r="I1659" s="12">
        <f>H1659/G1659*100</f>
        <v>55.777777777777779</v>
      </c>
      <c r="J1659" s="12">
        <f t="shared" si="25"/>
        <v>5.9979817602935626</v>
      </c>
      <c r="K1659" s="7">
        <v>220888</v>
      </c>
      <c r="L1659" s="7">
        <v>38787</v>
      </c>
      <c r="M1659" s="7">
        <f>G1659-L1659</f>
        <v>159213</v>
      </c>
      <c r="N1659" s="7">
        <v>107118.234375</v>
      </c>
      <c r="O1659" s="22">
        <f>M1659/N1659</f>
        <v>1.486329577115941</v>
      </c>
      <c r="P1659" s="27">
        <v>1224</v>
      </c>
      <c r="Q1659" s="32">
        <f>M1659/P1659</f>
        <v>130.07598039215685</v>
      </c>
      <c r="R1659" s="37" t="s">
        <v>3622</v>
      </c>
      <c r="S1659" s="42">
        <f>ABS(O2406-O1659)*100</f>
        <v>15.194244022659964</v>
      </c>
      <c r="T1659" t="s">
        <v>43</v>
      </c>
      <c r="V1659" s="7">
        <v>36330</v>
      </c>
      <c r="W1659" t="s">
        <v>33</v>
      </c>
      <c r="X1659" s="17" t="s">
        <v>34</v>
      </c>
      <c r="Z1659" t="s">
        <v>3623</v>
      </c>
      <c r="AA1659">
        <v>401</v>
      </c>
      <c r="AB1659">
        <v>60</v>
      </c>
    </row>
    <row r="1660" spans="1:28" x14ac:dyDescent="0.25">
      <c r="A1660" t="s">
        <v>3632</v>
      </c>
      <c r="B1660" t="s">
        <v>3633</v>
      </c>
      <c r="C1660" s="17">
        <v>43656</v>
      </c>
      <c r="D1660" s="7">
        <v>231500</v>
      </c>
      <c r="E1660" t="s">
        <v>29</v>
      </c>
      <c r="F1660" t="s">
        <v>30</v>
      </c>
      <c r="G1660" s="7">
        <v>231500</v>
      </c>
      <c r="H1660" s="7">
        <v>101930</v>
      </c>
      <c r="I1660" s="12">
        <f>H1660/G1660*100</f>
        <v>44.030237580993521</v>
      </c>
      <c r="J1660" s="12">
        <f t="shared" si="25"/>
        <v>5.7495584364906946</v>
      </c>
      <c r="K1660" s="7">
        <v>203865</v>
      </c>
      <c r="L1660" s="7">
        <v>46299</v>
      </c>
      <c r="M1660" s="7">
        <f>G1660-L1660</f>
        <v>185201</v>
      </c>
      <c r="N1660" s="7">
        <v>92685.8828125</v>
      </c>
      <c r="O1660" s="22">
        <f>M1660/N1660</f>
        <v>1.9981575875438824</v>
      </c>
      <c r="P1660" s="27">
        <v>1666</v>
      </c>
      <c r="Q1660" s="32">
        <f>M1660/P1660</f>
        <v>111.16506602641057</v>
      </c>
      <c r="R1660" s="37" t="s">
        <v>3622</v>
      </c>
      <c r="S1660" s="42">
        <f>ABS(O2406-O1660)*100</f>
        <v>66.377045065454098</v>
      </c>
      <c r="T1660" t="s">
        <v>147</v>
      </c>
      <c r="V1660" s="7">
        <v>44100</v>
      </c>
      <c r="W1660" t="s">
        <v>33</v>
      </c>
      <c r="X1660" s="17" t="s">
        <v>34</v>
      </c>
      <c r="Z1660" t="s">
        <v>3623</v>
      </c>
      <c r="AA1660">
        <v>401</v>
      </c>
      <c r="AB1660">
        <v>43</v>
      </c>
    </row>
    <row r="1661" spans="1:28" x14ac:dyDescent="0.25">
      <c r="A1661" t="s">
        <v>3634</v>
      </c>
      <c r="B1661" t="s">
        <v>3635</v>
      </c>
      <c r="C1661" s="17">
        <v>43889</v>
      </c>
      <c r="D1661" s="7">
        <v>190500</v>
      </c>
      <c r="E1661" t="s">
        <v>29</v>
      </c>
      <c r="F1661" t="s">
        <v>30</v>
      </c>
      <c r="G1661" s="7">
        <v>190500</v>
      </c>
      <c r="H1661" s="7">
        <v>96480</v>
      </c>
      <c r="I1661" s="12">
        <f>H1661/G1661*100</f>
        <v>50.645669291338578</v>
      </c>
      <c r="J1661" s="12">
        <f t="shared" si="25"/>
        <v>0.86587327385436197</v>
      </c>
      <c r="K1661" s="7">
        <v>192951</v>
      </c>
      <c r="L1661" s="7">
        <v>38842</v>
      </c>
      <c r="M1661" s="7">
        <f>G1661-L1661</f>
        <v>151658</v>
      </c>
      <c r="N1661" s="7">
        <v>133543.328125</v>
      </c>
      <c r="O1661" s="22">
        <f>M1661/N1661</f>
        <v>1.1356464012791729</v>
      </c>
      <c r="P1661" s="27">
        <v>1113</v>
      </c>
      <c r="Q1661" s="32">
        <f>M1661/P1661</f>
        <v>136.26055705300988</v>
      </c>
      <c r="R1661" s="37" t="s">
        <v>3610</v>
      </c>
      <c r="S1661" s="42">
        <f>ABS(O2406-O1661)*100</f>
        <v>19.874073561016846</v>
      </c>
      <c r="T1661" t="s">
        <v>43</v>
      </c>
      <c r="V1661" s="7">
        <v>34980</v>
      </c>
      <c r="W1661" t="s">
        <v>33</v>
      </c>
      <c r="X1661" s="17" t="s">
        <v>34</v>
      </c>
      <c r="Z1661" t="s">
        <v>3611</v>
      </c>
      <c r="AA1661">
        <v>401</v>
      </c>
      <c r="AB1661">
        <v>68</v>
      </c>
    </row>
    <row r="1662" spans="1:28" x14ac:dyDescent="0.25">
      <c r="A1662" t="s">
        <v>3636</v>
      </c>
      <c r="B1662" t="s">
        <v>3637</v>
      </c>
      <c r="C1662" s="17">
        <v>43700</v>
      </c>
      <c r="D1662" s="7">
        <v>254900</v>
      </c>
      <c r="E1662" t="s">
        <v>29</v>
      </c>
      <c r="F1662" t="s">
        <v>30</v>
      </c>
      <c r="G1662" s="7">
        <v>254900</v>
      </c>
      <c r="H1662" s="7">
        <v>127450</v>
      </c>
      <c r="I1662" s="12">
        <f>H1662/G1662*100</f>
        <v>50</v>
      </c>
      <c r="J1662" s="12">
        <f t="shared" si="25"/>
        <v>0.22020398251578399</v>
      </c>
      <c r="K1662" s="7">
        <v>254905</v>
      </c>
      <c r="L1662" s="7">
        <v>45584</v>
      </c>
      <c r="M1662" s="7">
        <f>G1662-L1662</f>
        <v>209316</v>
      </c>
      <c r="N1662" s="7">
        <v>165602.0625</v>
      </c>
      <c r="O1662" s="22">
        <f>M1662/N1662</f>
        <v>1.2639697648693233</v>
      </c>
      <c r="P1662" s="27">
        <v>1876</v>
      </c>
      <c r="Q1662" s="32">
        <f>M1662/P1662</f>
        <v>111.57569296375266</v>
      </c>
      <c r="R1662" s="37" t="s">
        <v>3638</v>
      </c>
      <c r="S1662" s="42">
        <f>ABS(O2406-O1662)*100</f>
        <v>7.0417372020018076</v>
      </c>
      <c r="T1662" t="s">
        <v>43</v>
      </c>
      <c r="V1662" s="7">
        <v>41400</v>
      </c>
      <c r="W1662" t="s">
        <v>33</v>
      </c>
      <c r="X1662" s="17" t="s">
        <v>34</v>
      </c>
      <c r="Z1662" t="s">
        <v>3639</v>
      </c>
      <c r="AA1662">
        <v>401</v>
      </c>
      <c r="AB1662">
        <v>52</v>
      </c>
    </row>
    <row r="1663" spans="1:28" x14ac:dyDescent="0.25">
      <c r="A1663" t="s">
        <v>3640</v>
      </c>
      <c r="B1663" t="s">
        <v>3641</v>
      </c>
      <c r="C1663" s="17">
        <v>43586</v>
      </c>
      <c r="D1663" s="7">
        <v>121500</v>
      </c>
      <c r="E1663" t="s">
        <v>29</v>
      </c>
      <c r="F1663" t="s">
        <v>30</v>
      </c>
      <c r="G1663" s="7">
        <v>121500</v>
      </c>
      <c r="H1663" s="7">
        <v>55650</v>
      </c>
      <c r="I1663" s="12">
        <f>H1663/G1663*100</f>
        <v>45.802469135802468</v>
      </c>
      <c r="J1663" s="12">
        <f t="shared" si="25"/>
        <v>3.9773268816817478</v>
      </c>
      <c r="K1663" s="7">
        <v>111303</v>
      </c>
      <c r="L1663" s="7">
        <v>30152</v>
      </c>
      <c r="M1663" s="7">
        <f>G1663-L1663</f>
        <v>91348</v>
      </c>
      <c r="N1663" s="7">
        <v>50814.65234375</v>
      </c>
      <c r="O1663" s="22">
        <f>M1663/N1663</f>
        <v>1.7976704707541986</v>
      </c>
      <c r="P1663" s="27">
        <v>782</v>
      </c>
      <c r="Q1663" s="32">
        <f>M1663/P1663</f>
        <v>116.81329923273657</v>
      </c>
      <c r="R1663" s="37" t="s">
        <v>3642</v>
      </c>
      <c r="S1663" s="42">
        <f>ABS(O2406-O1663)*100</f>
        <v>46.328333386485724</v>
      </c>
      <c r="T1663" t="s">
        <v>147</v>
      </c>
      <c r="V1663" s="7">
        <v>29250</v>
      </c>
      <c r="W1663" t="s">
        <v>33</v>
      </c>
      <c r="X1663" s="17" t="s">
        <v>34</v>
      </c>
      <c r="Z1663" t="s">
        <v>3643</v>
      </c>
      <c r="AA1663">
        <v>401</v>
      </c>
      <c r="AB1663">
        <v>49</v>
      </c>
    </row>
    <row r="1664" spans="1:28" x14ac:dyDescent="0.25">
      <c r="A1664" t="s">
        <v>3644</v>
      </c>
      <c r="B1664" t="s">
        <v>3645</v>
      </c>
      <c r="C1664" s="17">
        <v>43913</v>
      </c>
      <c r="D1664" s="7">
        <v>228000</v>
      </c>
      <c r="E1664" t="s">
        <v>29</v>
      </c>
      <c r="F1664" t="s">
        <v>30</v>
      </c>
      <c r="G1664" s="7">
        <v>228000</v>
      </c>
      <c r="H1664" s="7">
        <v>124110</v>
      </c>
      <c r="I1664" s="12">
        <f>H1664/G1664*100</f>
        <v>54.434210526315788</v>
      </c>
      <c r="J1664" s="12">
        <f t="shared" si="25"/>
        <v>4.6544145088315716</v>
      </c>
      <c r="K1664" s="7">
        <v>248229</v>
      </c>
      <c r="L1664" s="7">
        <v>36809</v>
      </c>
      <c r="M1664" s="7">
        <f>G1664-L1664</f>
        <v>191191</v>
      </c>
      <c r="N1664" s="7">
        <v>132385.71875</v>
      </c>
      <c r="O1664" s="22">
        <f>M1664/N1664</f>
        <v>1.444196562931755</v>
      </c>
      <c r="P1664" s="27">
        <v>1512</v>
      </c>
      <c r="Q1664" s="32">
        <f>M1664/P1664</f>
        <v>126.44907407407408</v>
      </c>
      <c r="R1664" s="37" t="s">
        <v>3642</v>
      </c>
      <c r="S1664" s="42">
        <f>ABS(O2406-O1664)*100</f>
        <v>10.980942604241362</v>
      </c>
      <c r="T1664" t="s">
        <v>43</v>
      </c>
      <c r="V1664" s="7">
        <v>29250</v>
      </c>
      <c r="W1664" t="s">
        <v>33</v>
      </c>
      <c r="X1664" s="17" t="s">
        <v>34</v>
      </c>
      <c r="Z1664" t="s">
        <v>3643</v>
      </c>
      <c r="AA1664">
        <v>401</v>
      </c>
      <c r="AB1664">
        <v>58</v>
      </c>
    </row>
    <row r="1665" spans="1:28" x14ac:dyDescent="0.25">
      <c r="A1665" t="s">
        <v>3646</v>
      </c>
      <c r="B1665" t="s">
        <v>3647</v>
      </c>
      <c r="C1665" s="17">
        <v>43698</v>
      </c>
      <c r="D1665" s="7">
        <v>228900</v>
      </c>
      <c r="E1665" t="s">
        <v>29</v>
      </c>
      <c r="F1665" t="s">
        <v>30</v>
      </c>
      <c r="G1665" s="7">
        <v>228900</v>
      </c>
      <c r="H1665" s="7">
        <v>101760</v>
      </c>
      <c r="I1665" s="12">
        <f>H1665/G1665*100</f>
        <v>44.456094364351245</v>
      </c>
      <c r="J1665" s="12">
        <f t="shared" si="25"/>
        <v>5.3237016531329715</v>
      </c>
      <c r="K1665" s="7">
        <v>203518</v>
      </c>
      <c r="L1665" s="7">
        <v>31620</v>
      </c>
      <c r="M1665" s="7">
        <f>G1665-L1665</f>
        <v>197280</v>
      </c>
      <c r="N1665" s="7">
        <v>107638.0703125</v>
      </c>
      <c r="O1665" s="22">
        <f>M1665/N1665</f>
        <v>1.8328087769248116</v>
      </c>
      <c r="P1665" s="27">
        <v>1448</v>
      </c>
      <c r="Q1665" s="32">
        <f>M1665/P1665</f>
        <v>136.24309392265192</v>
      </c>
      <c r="R1665" s="37" t="s">
        <v>3642</v>
      </c>
      <c r="S1665" s="42">
        <f>ABS(O2406-O1665)*100</f>
        <v>49.842164003547019</v>
      </c>
      <c r="T1665" t="s">
        <v>236</v>
      </c>
      <c r="V1665" s="7">
        <v>29250</v>
      </c>
      <c r="W1665" t="s">
        <v>33</v>
      </c>
      <c r="X1665" s="17" t="s">
        <v>34</v>
      </c>
      <c r="Z1665" t="s">
        <v>3643</v>
      </c>
      <c r="AA1665">
        <v>401</v>
      </c>
      <c r="AB1665">
        <v>60</v>
      </c>
    </row>
    <row r="1666" spans="1:28" x14ac:dyDescent="0.25">
      <c r="A1666" t="s">
        <v>3648</v>
      </c>
      <c r="B1666" t="s">
        <v>3649</v>
      </c>
      <c r="C1666" s="17">
        <v>44078</v>
      </c>
      <c r="D1666" s="7">
        <v>234000</v>
      </c>
      <c r="E1666" t="s">
        <v>29</v>
      </c>
      <c r="F1666" t="s">
        <v>30</v>
      </c>
      <c r="G1666" s="7">
        <v>234000</v>
      </c>
      <c r="H1666" s="7">
        <v>90670</v>
      </c>
      <c r="I1666" s="12">
        <f>H1666/G1666*100</f>
        <v>38.747863247863243</v>
      </c>
      <c r="J1666" s="12">
        <f t="shared" si="25"/>
        <v>11.031932769620973</v>
      </c>
      <c r="K1666" s="7">
        <v>181330</v>
      </c>
      <c r="L1666" s="7">
        <v>36484</v>
      </c>
      <c r="M1666" s="7">
        <f>G1666-L1666</f>
        <v>197516</v>
      </c>
      <c r="N1666" s="7">
        <v>113604.703125</v>
      </c>
      <c r="O1666" s="22">
        <f>M1666/N1666</f>
        <v>1.7386252027142912</v>
      </c>
      <c r="P1666" s="27">
        <v>1597</v>
      </c>
      <c r="Q1666" s="32">
        <f>M1666/P1666</f>
        <v>123.67939887288667</v>
      </c>
      <c r="R1666" s="37" t="s">
        <v>3650</v>
      </c>
      <c r="S1666" s="42">
        <f>ABS(O2406-O1666)*100</f>
        <v>40.423806582494983</v>
      </c>
      <c r="T1666" t="s">
        <v>147</v>
      </c>
      <c r="V1666" s="7">
        <v>35500</v>
      </c>
      <c r="W1666" t="s">
        <v>33</v>
      </c>
      <c r="X1666" s="17" t="s">
        <v>34</v>
      </c>
      <c r="Z1666" t="s">
        <v>3651</v>
      </c>
      <c r="AA1666">
        <v>401</v>
      </c>
      <c r="AB1666">
        <v>59</v>
      </c>
    </row>
    <row r="1667" spans="1:28" x14ac:dyDescent="0.25">
      <c r="A1667" t="s">
        <v>3652</v>
      </c>
      <c r="B1667" t="s">
        <v>3653</v>
      </c>
      <c r="C1667" s="17">
        <v>43654</v>
      </c>
      <c r="D1667" s="7">
        <v>165000</v>
      </c>
      <c r="E1667" t="s">
        <v>29</v>
      </c>
      <c r="F1667" t="s">
        <v>30</v>
      </c>
      <c r="G1667" s="7">
        <v>165000</v>
      </c>
      <c r="H1667" s="7">
        <v>71870</v>
      </c>
      <c r="I1667" s="12">
        <f>H1667/G1667*100</f>
        <v>43.557575757575755</v>
      </c>
      <c r="J1667" s="12">
        <f t="shared" ref="J1667:J1730" si="26">+ABS(I1667-$I$2411)</f>
        <v>6.2222202599084611</v>
      </c>
      <c r="K1667" s="7">
        <v>143738</v>
      </c>
      <c r="L1667" s="7">
        <v>36484</v>
      </c>
      <c r="M1667" s="7">
        <f>G1667-L1667</f>
        <v>128516</v>
      </c>
      <c r="N1667" s="7">
        <v>84120.78125</v>
      </c>
      <c r="O1667" s="22">
        <f>M1667/N1667</f>
        <v>1.5277556638241516</v>
      </c>
      <c r="P1667" s="27">
        <v>960</v>
      </c>
      <c r="Q1667" s="32">
        <f>M1667/P1667</f>
        <v>133.87083333333334</v>
      </c>
      <c r="R1667" s="37" t="s">
        <v>3650</v>
      </c>
      <c r="S1667" s="42">
        <f>ABS(O2406-O1667)*100</f>
        <v>19.336852693481021</v>
      </c>
      <c r="T1667" t="s">
        <v>43</v>
      </c>
      <c r="V1667" s="7">
        <v>35500</v>
      </c>
      <c r="W1667" t="s">
        <v>33</v>
      </c>
      <c r="X1667" s="17" t="s">
        <v>34</v>
      </c>
      <c r="Z1667" t="s">
        <v>3651</v>
      </c>
      <c r="AA1667">
        <v>401</v>
      </c>
      <c r="AB1667">
        <v>57</v>
      </c>
    </row>
    <row r="1668" spans="1:28" x14ac:dyDescent="0.25">
      <c r="A1668" t="s">
        <v>3654</v>
      </c>
      <c r="B1668" t="s">
        <v>3655</v>
      </c>
      <c r="C1668" s="17">
        <v>43920</v>
      </c>
      <c r="D1668" s="7">
        <v>275000</v>
      </c>
      <c r="E1668" t="s">
        <v>29</v>
      </c>
      <c r="F1668" t="s">
        <v>30</v>
      </c>
      <c r="G1668" s="7">
        <v>275000</v>
      </c>
      <c r="H1668" s="7">
        <v>131300</v>
      </c>
      <c r="I1668" s="12">
        <f>H1668/G1668*100</f>
        <v>47.74545454545455</v>
      </c>
      <c r="J1668" s="12">
        <f t="shared" si="26"/>
        <v>2.0343414720296664</v>
      </c>
      <c r="K1668" s="7">
        <v>262598</v>
      </c>
      <c r="L1668" s="7">
        <v>41920</v>
      </c>
      <c r="M1668" s="7">
        <f>G1668-L1668</f>
        <v>233080</v>
      </c>
      <c r="N1668" s="7">
        <v>173080.78125</v>
      </c>
      <c r="O1668" s="22">
        <f>M1668/N1668</f>
        <v>1.3466544252728812</v>
      </c>
      <c r="P1668" s="27">
        <v>1609</v>
      </c>
      <c r="Q1668" s="32">
        <f>M1668/P1668</f>
        <v>144.86016159105034</v>
      </c>
      <c r="R1668" s="37" t="s">
        <v>3650</v>
      </c>
      <c r="S1668" s="42">
        <f>ABS(O2406-O1668)*100</f>
        <v>1.2267288383539743</v>
      </c>
      <c r="T1668" t="s">
        <v>43</v>
      </c>
      <c r="V1668" s="7">
        <v>35500</v>
      </c>
      <c r="W1668" t="s">
        <v>33</v>
      </c>
      <c r="X1668" s="17" t="s">
        <v>34</v>
      </c>
      <c r="Z1668" t="s">
        <v>3651</v>
      </c>
      <c r="AA1668">
        <v>401</v>
      </c>
      <c r="AB1668">
        <v>62</v>
      </c>
    </row>
    <row r="1669" spans="1:28" x14ac:dyDescent="0.25">
      <c r="A1669" t="s">
        <v>3656</v>
      </c>
      <c r="B1669" t="s">
        <v>3657</v>
      </c>
      <c r="C1669" s="17">
        <v>43649</v>
      </c>
      <c r="D1669" s="7">
        <v>327000</v>
      </c>
      <c r="E1669" t="s">
        <v>29</v>
      </c>
      <c r="F1669" t="s">
        <v>30</v>
      </c>
      <c r="G1669" s="7">
        <v>327000</v>
      </c>
      <c r="H1669" s="7">
        <v>181200</v>
      </c>
      <c r="I1669" s="12">
        <f>H1669/G1669*100</f>
        <v>55.412844036697251</v>
      </c>
      <c r="J1669" s="12">
        <f t="shared" si="26"/>
        <v>5.6330480192130352</v>
      </c>
      <c r="K1669" s="7">
        <v>362397</v>
      </c>
      <c r="L1669" s="7">
        <v>38794</v>
      </c>
      <c r="M1669" s="7">
        <f>G1669-L1669</f>
        <v>288206</v>
      </c>
      <c r="N1669" s="7">
        <v>253806.28125</v>
      </c>
      <c r="O1669" s="22">
        <f>M1669/N1669</f>
        <v>1.1355353326189597</v>
      </c>
      <c r="P1669" s="27">
        <v>2226</v>
      </c>
      <c r="Q1669" s="32">
        <f>M1669/P1669</f>
        <v>129.47259658580413</v>
      </c>
      <c r="R1669" s="37" t="s">
        <v>3650</v>
      </c>
      <c r="S1669" s="42">
        <f>ABS(O2406-O1669)*100</f>
        <v>19.885180427038172</v>
      </c>
      <c r="T1669" t="s">
        <v>1094</v>
      </c>
      <c r="V1669" s="7">
        <v>32550</v>
      </c>
      <c r="W1669" t="s">
        <v>33</v>
      </c>
      <c r="X1669" s="17" t="s">
        <v>34</v>
      </c>
      <c r="Z1669" t="s">
        <v>3651</v>
      </c>
      <c r="AA1669">
        <v>401</v>
      </c>
      <c r="AB1669">
        <v>74</v>
      </c>
    </row>
    <row r="1670" spans="1:28" x14ac:dyDescent="0.25">
      <c r="A1670" t="s">
        <v>3658</v>
      </c>
      <c r="B1670" t="s">
        <v>3659</v>
      </c>
      <c r="C1670" s="17">
        <v>43686</v>
      </c>
      <c r="D1670" s="7">
        <v>230000</v>
      </c>
      <c r="E1670" t="s">
        <v>29</v>
      </c>
      <c r="F1670" t="s">
        <v>30</v>
      </c>
      <c r="G1670" s="7">
        <v>230000</v>
      </c>
      <c r="H1670" s="7">
        <v>129750</v>
      </c>
      <c r="I1670" s="12">
        <f>H1670/G1670*100</f>
        <v>56.413043478260875</v>
      </c>
      <c r="J1670" s="12">
        <f t="shared" si="26"/>
        <v>6.6332474607766585</v>
      </c>
      <c r="K1670" s="7">
        <v>259499</v>
      </c>
      <c r="L1670" s="7">
        <v>49641</v>
      </c>
      <c r="M1670" s="7">
        <f>G1670-L1670</f>
        <v>180359</v>
      </c>
      <c r="N1670" s="7">
        <v>115687.984375</v>
      </c>
      <c r="O1670" s="22">
        <f>M1670/N1670</f>
        <v>1.5590123812285497</v>
      </c>
      <c r="P1670" s="27">
        <v>1944</v>
      </c>
      <c r="Q1670" s="32">
        <f>M1670/P1670</f>
        <v>92.777263374485599</v>
      </c>
      <c r="R1670" s="37" t="s">
        <v>3660</v>
      </c>
      <c r="S1670" s="42">
        <f>ABS(O2406-O1670)*100</f>
        <v>22.462524433920827</v>
      </c>
      <c r="T1670" t="s">
        <v>43</v>
      </c>
      <c r="V1670" s="7">
        <v>35500</v>
      </c>
      <c r="W1670" t="s">
        <v>33</v>
      </c>
      <c r="X1670" s="17" t="s">
        <v>34</v>
      </c>
      <c r="Z1670" t="s">
        <v>3651</v>
      </c>
      <c r="AA1670">
        <v>401</v>
      </c>
      <c r="AB1670">
        <v>50</v>
      </c>
    </row>
    <row r="1671" spans="1:28" x14ac:dyDescent="0.25">
      <c r="A1671" t="s">
        <v>3661</v>
      </c>
      <c r="B1671" t="s">
        <v>3662</v>
      </c>
      <c r="C1671" s="17">
        <v>43781</v>
      </c>
      <c r="D1671" s="7">
        <v>196000</v>
      </c>
      <c r="E1671" t="s">
        <v>29</v>
      </c>
      <c r="F1671" t="s">
        <v>30</v>
      </c>
      <c r="G1671" s="7">
        <v>196000</v>
      </c>
      <c r="H1671" s="7">
        <v>121370</v>
      </c>
      <c r="I1671" s="12">
        <f>H1671/G1671*100</f>
        <v>61.923469387755105</v>
      </c>
      <c r="J1671" s="12">
        <f t="shared" si="26"/>
        <v>12.143673370270889</v>
      </c>
      <c r="K1671" s="7">
        <v>242732</v>
      </c>
      <c r="L1671" s="7">
        <v>53062</v>
      </c>
      <c r="M1671" s="7">
        <f>G1671-L1671</f>
        <v>142938</v>
      </c>
      <c r="N1671" s="7">
        <v>104558.984375</v>
      </c>
      <c r="O1671" s="22">
        <f>M1671/N1671</f>
        <v>1.3670561248697095</v>
      </c>
      <c r="P1671" s="27">
        <v>1751</v>
      </c>
      <c r="Q1671" s="32">
        <f>M1671/P1671</f>
        <v>81.632210165619639</v>
      </c>
      <c r="R1671" s="37" t="s">
        <v>3660</v>
      </c>
      <c r="S1671" s="42">
        <f>ABS(O2406-O1671)*100</f>
        <v>3.2668987980368103</v>
      </c>
      <c r="T1671" t="s">
        <v>147</v>
      </c>
      <c r="V1671" s="7">
        <v>35500</v>
      </c>
      <c r="W1671" t="s">
        <v>33</v>
      </c>
      <c r="X1671" s="17" t="s">
        <v>34</v>
      </c>
      <c r="Z1671" t="s">
        <v>3651</v>
      </c>
      <c r="AA1671">
        <v>401</v>
      </c>
      <c r="AB1671">
        <v>45</v>
      </c>
    </row>
    <row r="1672" spans="1:28" x14ac:dyDescent="0.25">
      <c r="A1672" t="s">
        <v>3663</v>
      </c>
      <c r="B1672" t="s">
        <v>3664</v>
      </c>
      <c r="C1672" s="17">
        <v>43595</v>
      </c>
      <c r="D1672" s="7">
        <v>244000</v>
      </c>
      <c r="E1672" t="s">
        <v>29</v>
      </c>
      <c r="F1672" t="s">
        <v>30</v>
      </c>
      <c r="G1672" s="7">
        <v>244000</v>
      </c>
      <c r="H1672" s="7">
        <v>128840</v>
      </c>
      <c r="I1672" s="12">
        <f>H1672/G1672*100</f>
        <v>52.803278688524593</v>
      </c>
      <c r="J1672" s="12">
        <f t="shared" si="26"/>
        <v>3.0234826710403766</v>
      </c>
      <c r="K1672" s="7">
        <v>257683</v>
      </c>
      <c r="L1672" s="7">
        <v>45227</v>
      </c>
      <c r="M1672" s="7">
        <f>G1672-L1672</f>
        <v>198773</v>
      </c>
      <c r="N1672" s="7">
        <v>117120.1796875</v>
      </c>
      <c r="O1672" s="22">
        <f>M1672/N1672</f>
        <v>1.6971712349687818</v>
      </c>
      <c r="P1672" s="27">
        <v>1689</v>
      </c>
      <c r="Q1672" s="32">
        <f>M1672/P1672</f>
        <v>117.68679692125518</v>
      </c>
      <c r="R1672" s="37" t="s">
        <v>3660</v>
      </c>
      <c r="S1672" s="42">
        <f>ABS(O2406-O1672)*100</f>
        <v>36.278409807944037</v>
      </c>
      <c r="T1672" t="s">
        <v>43</v>
      </c>
      <c r="V1672" s="7">
        <v>35500</v>
      </c>
      <c r="W1672" t="s">
        <v>33</v>
      </c>
      <c r="X1672" s="17" t="s">
        <v>34</v>
      </c>
      <c r="Z1672" t="s">
        <v>3651</v>
      </c>
      <c r="AA1672">
        <v>401</v>
      </c>
      <c r="AB1672">
        <v>52</v>
      </c>
    </row>
    <row r="1673" spans="1:28" x14ac:dyDescent="0.25">
      <c r="A1673" t="s">
        <v>3665</v>
      </c>
      <c r="B1673" t="s">
        <v>3666</v>
      </c>
      <c r="C1673" s="17">
        <v>43644</v>
      </c>
      <c r="D1673" s="7">
        <v>185000</v>
      </c>
      <c r="E1673" t="s">
        <v>29</v>
      </c>
      <c r="F1673" t="s">
        <v>30</v>
      </c>
      <c r="G1673" s="7">
        <v>185000</v>
      </c>
      <c r="H1673" s="7">
        <v>78990</v>
      </c>
      <c r="I1673" s="12">
        <f>H1673/G1673*100</f>
        <v>42.697297297297297</v>
      </c>
      <c r="J1673" s="12">
        <f t="shared" si="26"/>
        <v>7.0824987201869192</v>
      </c>
      <c r="K1673" s="7">
        <v>157981</v>
      </c>
      <c r="L1673" s="7">
        <v>42322</v>
      </c>
      <c r="M1673" s="7">
        <f>G1673-L1673</f>
        <v>142678</v>
      </c>
      <c r="N1673" s="7">
        <v>63759.09765625</v>
      </c>
      <c r="O1673" s="22">
        <f>M1673/N1673</f>
        <v>2.2377669265213318</v>
      </c>
      <c r="P1673" s="27">
        <v>1032</v>
      </c>
      <c r="Q1673" s="32">
        <f>M1673/P1673</f>
        <v>138.25387596899225</v>
      </c>
      <c r="R1673" s="37" t="s">
        <v>3660</v>
      </c>
      <c r="S1673" s="42">
        <f>ABS(O2406-O1673)*100</f>
        <v>90.337978963199035</v>
      </c>
      <c r="T1673" t="s">
        <v>147</v>
      </c>
      <c r="V1673" s="7">
        <v>35500</v>
      </c>
      <c r="W1673" t="s">
        <v>33</v>
      </c>
      <c r="X1673" s="17" t="s">
        <v>34</v>
      </c>
      <c r="Z1673" t="s">
        <v>3651</v>
      </c>
      <c r="AA1673">
        <v>401</v>
      </c>
      <c r="AB1673">
        <v>45</v>
      </c>
    </row>
    <row r="1674" spans="1:28" x14ac:dyDescent="0.25">
      <c r="A1674" t="s">
        <v>3667</v>
      </c>
      <c r="B1674" t="s">
        <v>3668</v>
      </c>
      <c r="C1674" s="17">
        <v>43861</v>
      </c>
      <c r="D1674" s="7">
        <v>160000</v>
      </c>
      <c r="E1674" t="s">
        <v>29</v>
      </c>
      <c r="F1674" t="s">
        <v>30</v>
      </c>
      <c r="G1674" s="7">
        <v>160000</v>
      </c>
      <c r="H1674" s="7">
        <v>71370</v>
      </c>
      <c r="I1674" s="12">
        <f>H1674/G1674*100</f>
        <v>44.606249999999996</v>
      </c>
      <c r="J1674" s="12">
        <f t="shared" si="26"/>
        <v>5.1735460174842203</v>
      </c>
      <c r="K1674" s="7">
        <v>142730</v>
      </c>
      <c r="L1674" s="7">
        <v>35075</v>
      </c>
      <c r="M1674" s="7">
        <f>G1674-L1674</f>
        <v>124925</v>
      </c>
      <c r="N1674" s="7">
        <v>67410.7734375</v>
      </c>
      <c r="O1674" s="22">
        <f>M1674/N1674</f>
        <v>1.8531904268362149</v>
      </c>
      <c r="P1674" s="27">
        <v>1320</v>
      </c>
      <c r="Q1674" s="32">
        <f>M1674/P1674</f>
        <v>94.640151515151516</v>
      </c>
      <c r="R1674" s="37" t="s">
        <v>3642</v>
      </c>
      <c r="S1674" s="42">
        <f>ABS(O2406-O1674)*100</f>
        <v>51.880328994687353</v>
      </c>
      <c r="T1674" t="s">
        <v>147</v>
      </c>
      <c r="V1674" s="7">
        <v>32175</v>
      </c>
      <c r="W1674" t="s">
        <v>33</v>
      </c>
      <c r="X1674" s="17" t="s">
        <v>34</v>
      </c>
      <c r="Z1674" t="s">
        <v>3643</v>
      </c>
      <c r="AA1674">
        <v>401</v>
      </c>
      <c r="AB1674">
        <v>45</v>
      </c>
    </row>
    <row r="1675" spans="1:28" x14ac:dyDescent="0.25">
      <c r="A1675" t="s">
        <v>3669</v>
      </c>
      <c r="B1675" t="s">
        <v>3670</v>
      </c>
      <c r="C1675" s="17">
        <v>44004</v>
      </c>
      <c r="D1675" s="7">
        <v>235000</v>
      </c>
      <c r="E1675" t="s">
        <v>29</v>
      </c>
      <c r="F1675" t="s">
        <v>30</v>
      </c>
      <c r="G1675" s="7">
        <v>235000</v>
      </c>
      <c r="H1675" s="7">
        <v>124660</v>
      </c>
      <c r="I1675" s="12">
        <f>H1675/G1675*100</f>
        <v>53.0468085106383</v>
      </c>
      <c r="J1675" s="12">
        <f t="shared" si="26"/>
        <v>3.267012493154084</v>
      </c>
      <c r="K1675" s="7">
        <v>249322</v>
      </c>
      <c r="L1675" s="7">
        <v>34136</v>
      </c>
      <c r="M1675" s="7">
        <f>G1675-L1675</f>
        <v>200864</v>
      </c>
      <c r="N1675" s="7">
        <v>134743.890625</v>
      </c>
      <c r="O1675" s="22">
        <f>M1675/N1675</f>
        <v>1.4907095161666073</v>
      </c>
      <c r="P1675" s="27">
        <v>1184</v>
      </c>
      <c r="Q1675" s="32">
        <f>M1675/P1675</f>
        <v>169.64864864864865</v>
      </c>
      <c r="R1675" s="37" t="s">
        <v>3642</v>
      </c>
      <c r="S1675" s="42">
        <f>ABS(O2406-O1675)*100</f>
        <v>15.632237927726589</v>
      </c>
      <c r="T1675" t="s">
        <v>43</v>
      </c>
      <c r="V1675" s="7">
        <v>29250</v>
      </c>
      <c r="W1675" t="s">
        <v>33</v>
      </c>
      <c r="X1675" s="17" t="s">
        <v>34</v>
      </c>
      <c r="Z1675" t="s">
        <v>3643</v>
      </c>
      <c r="AA1675">
        <v>401</v>
      </c>
      <c r="AB1675">
        <v>65</v>
      </c>
    </row>
    <row r="1676" spans="1:28" x14ac:dyDescent="0.25">
      <c r="A1676" t="s">
        <v>3671</v>
      </c>
      <c r="B1676" t="s">
        <v>3672</v>
      </c>
      <c r="C1676" s="17">
        <v>43615</v>
      </c>
      <c r="D1676" s="7">
        <v>235000</v>
      </c>
      <c r="E1676" t="s">
        <v>29</v>
      </c>
      <c r="F1676" t="s">
        <v>30</v>
      </c>
      <c r="G1676" s="7">
        <v>235000</v>
      </c>
      <c r="H1676" s="7">
        <v>146770</v>
      </c>
      <c r="I1676" s="12">
        <f>H1676/G1676*100</f>
        <v>62.455319148936169</v>
      </c>
      <c r="J1676" s="12">
        <f t="shared" si="26"/>
        <v>12.675523131451953</v>
      </c>
      <c r="K1676" s="7">
        <v>293537</v>
      </c>
      <c r="L1676" s="7">
        <v>37429</v>
      </c>
      <c r="M1676" s="7">
        <f>G1676-L1676</f>
        <v>197571</v>
      </c>
      <c r="N1676" s="7">
        <v>160368.1875</v>
      </c>
      <c r="O1676" s="22">
        <f>M1676/N1676</f>
        <v>1.2319837436586356</v>
      </c>
      <c r="P1676" s="27">
        <v>2430</v>
      </c>
      <c r="Q1676" s="32">
        <f>M1676/P1676</f>
        <v>81.304938271604939</v>
      </c>
      <c r="R1676" s="37" t="s">
        <v>3642</v>
      </c>
      <c r="S1676" s="42">
        <f>ABS(O2406-O1676)*100</f>
        <v>10.240339323070579</v>
      </c>
      <c r="T1676" t="s">
        <v>236</v>
      </c>
      <c r="V1676" s="7">
        <v>32175</v>
      </c>
      <c r="W1676" t="s">
        <v>33</v>
      </c>
      <c r="X1676" s="17" t="s">
        <v>34</v>
      </c>
      <c r="Z1676" t="s">
        <v>3643</v>
      </c>
      <c r="AA1676">
        <v>401</v>
      </c>
      <c r="AB1676">
        <v>55</v>
      </c>
    </row>
    <row r="1677" spans="1:28" x14ac:dyDescent="0.25">
      <c r="A1677" t="s">
        <v>3673</v>
      </c>
      <c r="B1677" t="s">
        <v>3674</v>
      </c>
      <c r="C1677" s="17">
        <v>43804</v>
      </c>
      <c r="D1677" s="7">
        <v>163000</v>
      </c>
      <c r="E1677" t="s">
        <v>29</v>
      </c>
      <c r="F1677" t="s">
        <v>30</v>
      </c>
      <c r="G1677" s="7">
        <v>163000</v>
      </c>
      <c r="H1677" s="7">
        <v>77690</v>
      </c>
      <c r="I1677" s="12">
        <f>H1677/G1677*100</f>
        <v>47.662576687116562</v>
      </c>
      <c r="J1677" s="12">
        <f t="shared" si="26"/>
        <v>2.1172193303676536</v>
      </c>
      <c r="K1677" s="7">
        <v>155378</v>
      </c>
      <c r="L1677" s="7">
        <v>31884</v>
      </c>
      <c r="M1677" s="7">
        <f>G1677-L1677</f>
        <v>131116</v>
      </c>
      <c r="N1677" s="7">
        <v>77328.7421875</v>
      </c>
      <c r="O1677" s="22">
        <f>M1677/N1677</f>
        <v>1.6955661800638286</v>
      </c>
      <c r="P1677" s="27">
        <v>960</v>
      </c>
      <c r="Q1677" s="32">
        <f>M1677/P1677</f>
        <v>136.57916666666668</v>
      </c>
      <c r="R1677" s="37" t="s">
        <v>3642</v>
      </c>
      <c r="S1677" s="42">
        <f>ABS(O2406-O1677)*100</f>
        <v>36.117904317448726</v>
      </c>
      <c r="T1677" t="s">
        <v>43</v>
      </c>
      <c r="V1677" s="7">
        <v>29250</v>
      </c>
      <c r="W1677" t="s">
        <v>33</v>
      </c>
      <c r="X1677" s="17" t="s">
        <v>34</v>
      </c>
      <c r="Z1677" t="s">
        <v>3643</v>
      </c>
      <c r="AA1677">
        <v>401</v>
      </c>
      <c r="AB1677">
        <v>58</v>
      </c>
    </row>
    <row r="1678" spans="1:28" x14ac:dyDescent="0.25">
      <c r="A1678" t="s">
        <v>3675</v>
      </c>
      <c r="B1678" t="s">
        <v>3676</v>
      </c>
      <c r="C1678" s="17">
        <v>43746</v>
      </c>
      <c r="D1678" s="7">
        <v>182500</v>
      </c>
      <c r="E1678" t="s">
        <v>29</v>
      </c>
      <c r="F1678" t="s">
        <v>30</v>
      </c>
      <c r="G1678" s="7">
        <v>182500</v>
      </c>
      <c r="H1678" s="7">
        <v>74950</v>
      </c>
      <c r="I1678" s="12">
        <f>H1678/G1678*100</f>
        <v>41.06849315068493</v>
      </c>
      <c r="J1678" s="12">
        <f t="shared" si="26"/>
        <v>8.7113028667992864</v>
      </c>
      <c r="K1678" s="7">
        <v>149899</v>
      </c>
      <c r="L1678" s="7">
        <v>34712</v>
      </c>
      <c r="M1678" s="7">
        <f>G1678-L1678</f>
        <v>147788</v>
      </c>
      <c r="N1678" s="7">
        <v>72127.1171875</v>
      </c>
      <c r="O1678" s="22">
        <f>M1678/N1678</f>
        <v>2.0489935791529517</v>
      </c>
      <c r="P1678" s="27">
        <v>1296</v>
      </c>
      <c r="Q1678" s="32">
        <f>M1678/P1678</f>
        <v>114.03395061728395</v>
      </c>
      <c r="R1678" s="37" t="s">
        <v>3642</v>
      </c>
      <c r="S1678" s="42">
        <f>ABS(O2406-O1678)*100</f>
        <v>71.460644226361026</v>
      </c>
      <c r="T1678" t="s">
        <v>43</v>
      </c>
      <c r="V1678" s="7">
        <v>29250</v>
      </c>
      <c r="W1678" t="s">
        <v>33</v>
      </c>
      <c r="X1678" s="17" t="s">
        <v>34</v>
      </c>
      <c r="Z1678" t="s">
        <v>3643</v>
      </c>
      <c r="AA1678">
        <v>401</v>
      </c>
      <c r="AB1678">
        <v>45</v>
      </c>
    </row>
    <row r="1679" spans="1:28" x14ac:dyDescent="0.25">
      <c r="A1679" t="s">
        <v>3677</v>
      </c>
      <c r="B1679" t="s">
        <v>3678</v>
      </c>
      <c r="C1679" s="17">
        <v>44092</v>
      </c>
      <c r="D1679" s="7">
        <v>307500</v>
      </c>
      <c r="E1679" t="s">
        <v>29</v>
      </c>
      <c r="F1679" t="s">
        <v>30</v>
      </c>
      <c r="G1679" s="7">
        <v>307500</v>
      </c>
      <c r="H1679" s="7">
        <v>145500</v>
      </c>
      <c r="I1679" s="12">
        <f>H1679/G1679*100</f>
        <v>47.317073170731703</v>
      </c>
      <c r="J1679" s="12">
        <f t="shared" si="26"/>
        <v>2.4627228467525129</v>
      </c>
      <c r="K1679" s="7">
        <v>319092</v>
      </c>
      <c r="L1679" s="7">
        <v>42569</v>
      </c>
      <c r="M1679" s="7">
        <f>G1679-L1679</f>
        <v>264931</v>
      </c>
      <c r="N1679" s="7">
        <v>152438.265625</v>
      </c>
      <c r="O1679" s="22">
        <f>M1679/N1679</f>
        <v>1.7379560106760432</v>
      </c>
      <c r="P1679" s="27">
        <v>2887</v>
      </c>
      <c r="Q1679" s="32">
        <f>M1679/P1679</f>
        <v>91.766886040872876</v>
      </c>
      <c r="R1679" s="37" t="s">
        <v>3660</v>
      </c>
      <c r="S1679" s="42">
        <f>ABS(O2406-O1679)*100</f>
        <v>40.35688737867018</v>
      </c>
      <c r="T1679" t="s">
        <v>43</v>
      </c>
      <c r="V1679" s="7">
        <v>32550</v>
      </c>
      <c r="W1679" t="s">
        <v>33</v>
      </c>
      <c r="X1679" s="17" t="s">
        <v>34</v>
      </c>
      <c r="Y1679" t="s">
        <v>3679</v>
      </c>
      <c r="Z1679" t="s">
        <v>3651</v>
      </c>
      <c r="AA1679">
        <v>401</v>
      </c>
      <c r="AB1679">
        <v>50</v>
      </c>
    </row>
    <row r="1680" spans="1:28" x14ac:dyDescent="0.25">
      <c r="A1680" t="s">
        <v>3680</v>
      </c>
      <c r="B1680" t="s">
        <v>3681</v>
      </c>
      <c r="C1680" s="17">
        <v>43703</v>
      </c>
      <c r="D1680" s="7">
        <v>174900</v>
      </c>
      <c r="E1680" t="s">
        <v>29</v>
      </c>
      <c r="F1680" t="s">
        <v>30</v>
      </c>
      <c r="G1680" s="7">
        <v>174900</v>
      </c>
      <c r="H1680" s="7">
        <v>74740</v>
      </c>
      <c r="I1680" s="12">
        <f>H1680/G1680*100</f>
        <v>42.732990280160095</v>
      </c>
      <c r="J1680" s="12">
        <f t="shared" si="26"/>
        <v>7.0468057373241209</v>
      </c>
      <c r="K1680" s="7">
        <v>149486</v>
      </c>
      <c r="L1680" s="7">
        <v>43173</v>
      </c>
      <c r="M1680" s="7">
        <f>G1680-L1680</f>
        <v>131727</v>
      </c>
      <c r="N1680" s="7">
        <v>58606.9453125</v>
      </c>
      <c r="O1680" s="22">
        <f>M1680/N1680</f>
        <v>2.2476346326807204</v>
      </c>
      <c r="P1680" s="27">
        <v>844</v>
      </c>
      <c r="Q1680" s="32">
        <f>M1680/P1680</f>
        <v>156.07464454976304</v>
      </c>
      <c r="R1680" s="37" t="s">
        <v>3660</v>
      </c>
      <c r="S1680" s="42">
        <f>ABS(O2406-O1680)*100</f>
        <v>91.324749579137901</v>
      </c>
      <c r="T1680" t="s">
        <v>147</v>
      </c>
      <c r="V1680" s="7">
        <v>35500</v>
      </c>
      <c r="W1680" t="s">
        <v>33</v>
      </c>
      <c r="X1680" s="17" t="s">
        <v>34</v>
      </c>
      <c r="Z1680" t="s">
        <v>3651</v>
      </c>
      <c r="AA1680">
        <v>401</v>
      </c>
      <c r="AB1680">
        <v>48</v>
      </c>
    </row>
    <row r="1681" spans="1:28" x14ac:dyDescent="0.25">
      <c r="A1681" t="s">
        <v>3682</v>
      </c>
      <c r="B1681" t="s">
        <v>3683</v>
      </c>
      <c r="C1681" s="17">
        <v>43804</v>
      </c>
      <c r="D1681" s="7">
        <v>182000</v>
      </c>
      <c r="E1681" t="s">
        <v>29</v>
      </c>
      <c r="F1681" t="s">
        <v>30</v>
      </c>
      <c r="G1681" s="7">
        <v>182000</v>
      </c>
      <c r="H1681" s="7">
        <v>116490</v>
      </c>
      <c r="I1681" s="12">
        <f>H1681/G1681*100</f>
        <v>64.005494505494511</v>
      </c>
      <c r="J1681" s="12">
        <f t="shared" si="26"/>
        <v>14.225698488010295</v>
      </c>
      <c r="K1681" s="7">
        <v>232974</v>
      </c>
      <c r="L1681" s="7">
        <v>41152</v>
      </c>
      <c r="M1681" s="7">
        <f>G1681-L1681</f>
        <v>140848</v>
      </c>
      <c r="N1681" s="7">
        <v>150448.625</v>
      </c>
      <c r="O1681" s="22">
        <f>M1681/N1681</f>
        <v>0.93618668831303709</v>
      </c>
      <c r="P1681" s="27">
        <v>1680</v>
      </c>
      <c r="Q1681" s="32">
        <f>M1681/P1681</f>
        <v>83.838095238095235</v>
      </c>
      <c r="R1681" s="37" t="s">
        <v>3650</v>
      </c>
      <c r="S1681" s="42">
        <f>ABS(O2406-O1681)*100</f>
        <v>39.820044857630435</v>
      </c>
      <c r="T1681" t="s">
        <v>492</v>
      </c>
      <c r="V1681" s="7">
        <v>35500</v>
      </c>
      <c r="W1681" t="s">
        <v>33</v>
      </c>
      <c r="X1681" s="17" t="s">
        <v>34</v>
      </c>
      <c r="Z1681" t="s">
        <v>3651</v>
      </c>
      <c r="AA1681">
        <v>401</v>
      </c>
      <c r="AB1681">
        <v>71</v>
      </c>
    </row>
    <row r="1682" spans="1:28" x14ac:dyDescent="0.25">
      <c r="A1682" t="s">
        <v>3684</v>
      </c>
      <c r="B1682" t="s">
        <v>3685</v>
      </c>
      <c r="C1682" s="17">
        <v>44270</v>
      </c>
      <c r="D1682" s="7">
        <v>156000</v>
      </c>
      <c r="E1682" t="s">
        <v>29</v>
      </c>
      <c r="F1682" t="s">
        <v>30</v>
      </c>
      <c r="G1682" s="7">
        <v>156000</v>
      </c>
      <c r="H1682" s="7">
        <v>67740</v>
      </c>
      <c r="I1682" s="12">
        <f>H1682/G1682*100</f>
        <v>43.423076923076927</v>
      </c>
      <c r="J1682" s="12">
        <f t="shared" si="26"/>
        <v>6.3567190944072891</v>
      </c>
      <c r="K1682" s="7">
        <v>135488</v>
      </c>
      <c r="L1682" s="7">
        <v>36402</v>
      </c>
      <c r="M1682" s="7">
        <f>G1682-L1682</f>
        <v>119598</v>
      </c>
      <c r="N1682" s="7">
        <v>54622.93359375</v>
      </c>
      <c r="O1682" s="22">
        <f>M1682/N1682</f>
        <v>2.1895198981712052</v>
      </c>
      <c r="P1682" s="27">
        <v>968</v>
      </c>
      <c r="Q1682" s="32">
        <f>M1682/P1682</f>
        <v>123.55165289256199</v>
      </c>
      <c r="R1682" s="37" t="s">
        <v>3660</v>
      </c>
      <c r="S1682" s="42">
        <f>ABS(O2406-O1682)*100</f>
        <v>85.513276128186376</v>
      </c>
      <c r="T1682" t="s">
        <v>147</v>
      </c>
      <c r="V1682" s="7">
        <v>35500</v>
      </c>
      <c r="W1682" t="s">
        <v>33</v>
      </c>
      <c r="X1682" s="17" t="s">
        <v>34</v>
      </c>
      <c r="Z1682" t="s">
        <v>3651</v>
      </c>
      <c r="AA1682">
        <v>401</v>
      </c>
      <c r="AB1682">
        <v>45</v>
      </c>
    </row>
    <row r="1683" spans="1:28" x14ac:dyDescent="0.25">
      <c r="A1683" t="s">
        <v>3686</v>
      </c>
      <c r="B1683" t="s">
        <v>3687</v>
      </c>
      <c r="C1683" s="17">
        <v>44127</v>
      </c>
      <c r="D1683" s="7">
        <v>228000</v>
      </c>
      <c r="E1683" t="s">
        <v>29</v>
      </c>
      <c r="F1683" t="s">
        <v>30</v>
      </c>
      <c r="G1683" s="7">
        <v>228000</v>
      </c>
      <c r="H1683" s="7">
        <v>99590</v>
      </c>
      <c r="I1683" s="12">
        <f>H1683/G1683*100</f>
        <v>43.679824561403507</v>
      </c>
      <c r="J1683" s="12">
        <f t="shared" si="26"/>
        <v>6.0999714560807092</v>
      </c>
      <c r="K1683" s="7">
        <v>199186</v>
      </c>
      <c r="L1683" s="7">
        <v>44111</v>
      </c>
      <c r="M1683" s="7">
        <f>G1683-L1683</f>
        <v>183889</v>
      </c>
      <c r="N1683" s="7">
        <v>85487.875</v>
      </c>
      <c r="O1683" s="22">
        <f>M1683/N1683</f>
        <v>2.1510535850844343</v>
      </c>
      <c r="P1683" s="27">
        <v>1584</v>
      </c>
      <c r="Q1683" s="32">
        <f>M1683/P1683</f>
        <v>116.0915404040404</v>
      </c>
      <c r="R1683" s="37" t="s">
        <v>3660</v>
      </c>
      <c r="S1683" s="42">
        <f>ABS(O2406-O1683)*100</f>
        <v>81.666644819509287</v>
      </c>
      <c r="T1683" t="s">
        <v>147</v>
      </c>
      <c r="V1683" s="7">
        <v>35500</v>
      </c>
      <c r="W1683" t="s">
        <v>33</v>
      </c>
      <c r="X1683" s="17" t="s">
        <v>34</v>
      </c>
      <c r="Z1683" t="s">
        <v>3651</v>
      </c>
      <c r="AA1683">
        <v>401</v>
      </c>
      <c r="AB1683">
        <v>45</v>
      </c>
    </row>
    <row r="1684" spans="1:28" x14ac:dyDescent="0.25">
      <c r="A1684" t="s">
        <v>3688</v>
      </c>
      <c r="B1684" t="s">
        <v>3689</v>
      </c>
      <c r="C1684" s="17">
        <v>44172</v>
      </c>
      <c r="D1684" s="7">
        <v>244900</v>
      </c>
      <c r="E1684" t="s">
        <v>29</v>
      </c>
      <c r="F1684" t="s">
        <v>30</v>
      </c>
      <c r="G1684" s="7">
        <v>244900</v>
      </c>
      <c r="H1684" s="7">
        <v>118950</v>
      </c>
      <c r="I1684" s="12">
        <f>H1684/G1684*100</f>
        <v>48.57084524295631</v>
      </c>
      <c r="J1684" s="12">
        <f t="shared" si="26"/>
        <v>1.2089507745279064</v>
      </c>
      <c r="K1684" s="7">
        <v>237907</v>
      </c>
      <c r="L1684" s="7">
        <v>42723</v>
      </c>
      <c r="M1684" s="7">
        <f>G1684-L1684</f>
        <v>202177</v>
      </c>
      <c r="N1684" s="7">
        <v>112823.125</v>
      </c>
      <c r="O1684" s="22">
        <f>M1684/N1684</f>
        <v>1.7919819186004642</v>
      </c>
      <c r="P1684" s="27">
        <v>1831</v>
      </c>
      <c r="Q1684" s="32">
        <f>M1684/P1684</f>
        <v>110.41889677771709</v>
      </c>
      <c r="R1684" s="37" t="s">
        <v>3690</v>
      </c>
      <c r="S1684" s="42">
        <f>ABS(O2406-O1684)*100</f>
        <v>45.759478171112278</v>
      </c>
      <c r="T1684" t="s">
        <v>32</v>
      </c>
      <c r="V1684" s="7">
        <v>32175</v>
      </c>
      <c r="W1684" t="s">
        <v>33</v>
      </c>
      <c r="X1684" s="17" t="s">
        <v>34</v>
      </c>
      <c r="Z1684" t="s">
        <v>3691</v>
      </c>
      <c r="AA1684">
        <v>401</v>
      </c>
      <c r="AB1684">
        <v>52</v>
      </c>
    </row>
    <row r="1685" spans="1:28" x14ac:dyDescent="0.25">
      <c r="A1685" t="s">
        <v>3692</v>
      </c>
      <c r="B1685" t="s">
        <v>3693</v>
      </c>
      <c r="C1685" s="17">
        <v>43791</v>
      </c>
      <c r="D1685" s="7">
        <v>219500</v>
      </c>
      <c r="E1685" t="s">
        <v>29</v>
      </c>
      <c r="F1685" t="s">
        <v>30</v>
      </c>
      <c r="G1685" s="7">
        <v>219500</v>
      </c>
      <c r="H1685" s="7">
        <v>132940</v>
      </c>
      <c r="I1685" s="12">
        <f>H1685/G1685*100</f>
        <v>60.56492027334852</v>
      </c>
      <c r="J1685" s="12">
        <f t="shared" si="26"/>
        <v>10.785124255864304</v>
      </c>
      <c r="K1685" s="7">
        <v>265871</v>
      </c>
      <c r="L1685" s="7">
        <v>36738</v>
      </c>
      <c r="M1685" s="7">
        <f>G1685-L1685</f>
        <v>182762</v>
      </c>
      <c r="N1685" s="7">
        <v>132446.828125</v>
      </c>
      <c r="O1685" s="22">
        <f>M1685/N1685</f>
        <v>1.3798895948456675</v>
      </c>
      <c r="P1685" s="27">
        <v>2113</v>
      </c>
      <c r="Q1685" s="32">
        <f>M1685/P1685</f>
        <v>86.49408424041647</v>
      </c>
      <c r="R1685" s="37" t="s">
        <v>3690</v>
      </c>
      <c r="S1685" s="42">
        <f>ABS(O2406-O1685)*100</f>
        <v>4.5502457956326126</v>
      </c>
      <c r="T1685" t="s">
        <v>32</v>
      </c>
      <c r="V1685" s="7">
        <v>32175</v>
      </c>
      <c r="W1685" t="s">
        <v>33</v>
      </c>
      <c r="X1685" s="17" t="s">
        <v>34</v>
      </c>
      <c r="Z1685" t="s">
        <v>3691</v>
      </c>
      <c r="AA1685">
        <v>401</v>
      </c>
      <c r="AB1685">
        <v>52</v>
      </c>
    </row>
    <row r="1686" spans="1:28" x14ac:dyDescent="0.25">
      <c r="A1686" t="s">
        <v>3694</v>
      </c>
      <c r="B1686" t="s">
        <v>3695</v>
      </c>
      <c r="C1686" s="17">
        <v>44193</v>
      </c>
      <c r="D1686" s="7">
        <v>255100</v>
      </c>
      <c r="E1686" t="s">
        <v>29</v>
      </c>
      <c r="F1686" t="s">
        <v>30</v>
      </c>
      <c r="G1686" s="7">
        <v>255100</v>
      </c>
      <c r="H1686" s="7">
        <v>101280</v>
      </c>
      <c r="I1686" s="12">
        <f>H1686/G1686*100</f>
        <v>39.702077616620933</v>
      </c>
      <c r="J1686" s="12">
        <f t="shared" si="26"/>
        <v>10.077718400863283</v>
      </c>
      <c r="K1686" s="7">
        <v>202552</v>
      </c>
      <c r="L1686" s="7">
        <v>35180</v>
      </c>
      <c r="M1686" s="7">
        <f>G1686-L1686</f>
        <v>219920</v>
      </c>
      <c r="N1686" s="7">
        <v>96746.8203125</v>
      </c>
      <c r="O1686" s="22">
        <f>M1686/N1686</f>
        <v>2.2731496424341464</v>
      </c>
      <c r="P1686" s="27">
        <v>1720</v>
      </c>
      <c r="Q1686" s="32">
        <f>M1686/P1686</f>
        <v>127.86046511627907</v>
      </c>
      <c r="R1686" s="37" t="s">
        <v>3690</v>
      </c>
      <c r="S1686" s="42">
        <f>ABS(O2406-O1686)*100</f>
        <v>93.876250554480507</v>
      </c>
      <c r="T1686" t="s">
        <v>701</v>
      </c>
      <c r="V1686" s="7">
        <v>32175</v>
      </c>
      <c r="W1686" t="s">
        <v>33</v>
      </c>
      <c r="X1686" s="17" t="s">
        <v>34</v>
      </c>
      <c r="Z1686" t="s">
        <v>3691</v>
      </c>
      <c r="AA1686">
        <v>401</v>
      </c>
      <c r="AB1686">
        <v>52</v>
      </c>
    </row>
    <row r="1687" spans="1:28" x14ac:dyDescent="0.25">
      <c r="A1687" t="s">
        <v>3696</v>
      </c>
      <c r="B1687" t="s">
        <v>3697</v>
      </c>
      <c r="C1687" s="17">
        <v>44274</v>
      </c>
      <c r="D1687" s="7">
        <v>247000</v>
      </c>
      <c r="E1687" t="s">
        <v>29</v>
      </c>
      <c r="F1687" t="s">
        <v>30</v>
      </c>
      <c r="G1687" s="7">
        <v>247000</v>
      </c>
      <c r="H1687" s="7">
        <v>104330</v>
      </c>
      <c r="I1687" s="12">
        <f>H1687/G1687*100</f>
        <v>42.238866396761132</v>
      </c>
      <c r="J1687" s="12">
        <f t="shared" si="26"/>
        <v>7.5409296207230838</v>
      </c>
      <c r="K1687" s="7">
        <v>208654</v>
      </c>
      <c r="L1687" s="7">
        <v>35180</v>
      </c>
      <c r="M1687" s="7">
        <f>G1687-L1687</f>
        <v>211820</v>
      </c>
      <c r="N1687" s="7">
        <v>100273.9921875</v>
      </c>
      <c r="O1687" s="22">
        <f>M1687/N1687</f>
        <v>2.1124121557255116</v>
      </c>
      <c r="P1687" s="27">
        <v>1720</v>
      </c>
      <c r="Q1687" s="32">
        <f>M1687/P1687</f>
        <v>123.15116279069767</v>
      </c>
      <c r="R1687" s="37" t="s">
        <v>3690</v>
      </c>
      <c r="S1687" s="42">
        <f>ABS(O2406-O1687)*100</f>
        <v>77.802501883617012</v>
      </c>
      <c r="T1687" t="s">
        <v>701</v>
      </c>
      <c r="V1687" s="7">
        <v>32175</v>
      </c>
      <c r="W1687" t="s">
        <v>33</v>
      </c>
      <c r="X1687" s="17" t="s">
        <v>34</v>
      </c>
      <c r="Z1687" t="s">
        <v>3691</v>
      </c>
      <c r="AA1687">
        <v>401</v>
      </c>
      <c r="AB1687">
        <v>52</v>
      </c>
    </row>
    <row r="1688" spans="1:28" x14ac:dyDescent="0.25">
      <c r="A1688" t="s">
        <v>3698</v>
      </c>
      <c r="B1688" t="s">
        <v>3699</v>
      </c>
      <c r="C1688" s="17">
        <v>43686</v>
      </c>
      <c r="D1688" s="7">
        <v>187500</v>
      </c>
      <c r="E1688" t="s">
        <v>29</v>
      </c>
      <c r="F1688" t="s">
        <v>30</v>
      </c>
      <c r="G1688" s="7">
        <v>187500</v>
      </c>
      <c r="H1688" s="7">
        <v>97530</v>
      </c>
      <c r="I1688" s="12">
        <f>H1688/G1688*100</f>
        <v>52.015999999999998</v>
      </c>
      <c r="J1688" s="12">
        <f t="shared" si="26"/>
        <v>2.2362039825157822</v>
      </c>
      <c r="K1688" s="7">
        <v>195068</v>
      </c>
      <c r="L1688" s="7">
        <v>31558</v>
      </c>
      <c r="M1688" s="7">
        <f>G1688-L1688</f>
        <v>155942</v>
      </c>
      <c r="N1688" s="7">
        <v>88383.78125</v>
      </c>
      <c r="O1688" s="22">
        <f>M1688/N1688</f>
        <v>1.7643734833985731</v>
      </c>
      <c r="P1688" s="27">
        <v>1326</v>
      </c>
      <c r="Q1688" s="32">
        <f>M1688/P1688</f>
        <v>117.60331825037707</v>
      </c>
      <c r="R1688" s="37" t="s">
        <v>3700</v>
      </c>
      <c r="S1688" s="42">
        <f>ABS(O2406-O1688)*100</f>
        <v>42.998634650923172</v>
      </c>
      <c r="T1688" t="s">
        <v>32</v>
      </c>
      <c r="V1688" s="7">
        <v>27850</v>
      </c>
      <c r="W1688" t="s">
        <v>33</v>
      </c>
      <c r="X1688" s="17" t="s">
        <v>34</v>
      </c>
      <c r="Z1688" t="s">
        <v>3701</v>
      </c>
      <c r="AA1688">
        <v>401</v>
      </c>
      <c r="AB1688">
        <v>52</v>
      </c>
    </row>
    <row r="1689" spans="1:28" x14ac:dyDescent="0.25">
      <c r="A1689" t="s">
        <v>3702</v>
      </c>
      <c r="B1689" t="s">
        <v>3703</v>
      </c>
      <c r="C1689" s="17">
        <v>44069</v>
      </c>
      <c r="D1689" s="7">
        <v>224900</v>
      </c>
      <c r="E1689" t="s">
        <v>29</v>
      </c>
      <c r="F1689" t="s">
        <v>30</v>
      </c>
      <c r="G1689" s="7">
        <v>224900</v>
      </c>
      <c r="H1689" s="7">
        <v>102580</v>
      </c>
      <c r="I1689" s="12">
        <f>H1689/G1689*100</f>
        <v>45.611382836816361</v>
      </c>
      <c r="J1689" s="12">
        <f t="shared" si="26"/>
        <v>4.168413180667855</v>
      </c>
      <c r="K1689" s="7">
        <v>205155</v>
      </c>
      <c r="L1689" s="7">
        <v>36359</v>
      </c>
      <c r="M1689" s="7">
        <f>G1689-L1689</f>
        <v>188541</v>
      </c>
      <c r="N1689" s="7">
        <v>97569.9453125</v>
      </c>
      <c r="O1689" s="22">
        <f>M1689/N1689</f>
        <v>1.9323675891806142</v>
      </c>
      <c r="P1689" s="27">
        <v>1422</v>
      </c>
      <c r="Q1689" s="32">
        <f>M1689/P1689</f>
        <v>132.58860759493672</v>
      </c>
      <c r="R1689" s="37" t="s">
        <v>3690</v>
      </c>
      <c r="S1689" s="42">
        <f>ABS(O2406-O1689)*100</f>
        <v>59.798045229127283</v>
      </c>
      <c r="T1689" t="s">
        <v>32</v>
      </c>
      <c r="V1689" s="7">
        <v>32175</v>
      </c>
      <c r="W1689" t="s">
        <v>33</v>
      </c>
      <c r="X1689" s="17" t="s">
        <v>34</v>
      </c>
      <c r="Z1689" t="s">
        <v>3691</v>
      </c>
      <c r="AA1689">
        <v>401</v>
      </c>
      <c r="AB1689">
        <v>52</v>
      </c>
    </row>
    <row r="1690" spans="1:28" x14ac:dyDescent="0.25">
      <c r="A1690" t="s">
        <v>3704</v>
      </c>
      <c r="B1690" t="s">
        <v>3705</v>
      </c>
      <c r="C1690" s="17">
        <v>44091</v>
      </c>
      <c r="D1690" s="7">
        <v>245000</v>
      </c>
      <c r="E1690" t="s">
        <v>29</v>
      </c>
      <c r="F1690" t="s">
        <v>30</v>
      </c>
      <c r="G1690" s="7">
        <v>245000</v>
      </c>
      <c r="H1690" s="7">
        <v>111330</v>
      </c>
      <c r="I1690" s="12">
        <f>H1690/G1690*100</f>
        <v>45.440816326530616</v>
      </c>
      <c r="J1690" s="12">
        <f t="shared" si="26"/>
        <v>4.3389796909536003</v>
      </c>
      <c r="K1690" s="7">
        <v>222657</v>
      </c>
      <c r="L1690" s="7">
        <v>35180</v>
      </c>
      <c r="M1690" s="7">
        <f>G1690-L1690</f>
        <v>209820</v>
      </c>
      <c r="N1690" s="7">
        <v>108368.2109375</v>
      </c>
      <c r="O1690" s="22">
        <f>M1690/N1690</f>
        <v>1.936176653511527</v>
      </c>
      <c r="P1690" s="27">
        <v>1974</v>
      </c>
      <c r="Q1690" s="32">
        <f>M1690/P1690</f>
        <v>106.2917933130699</v>
      </c>
      <c r="R1690" s="37" t="s">
        <v>3690</v>
      </c>
      <c r="S1690" s="42">
        <f>ABS(O2406-O1690)*100</f>
        <v>60.178951662218559</v>
      </c>
      <c r="T1690" t="s">
        <v>701</v>
      </c>
      <c r="V1690" s="7">
        <v>32175</v>
      </c>
      <c r="W1690" t="s">
        <v>33</v>
      </c>
      <c r="X1690" s="17" t="s">
        <v>34</v>
      </c>
      <c r="Z1690" t="s">
        <v>3691</v>
      </c>
      <c r="AA1690">
        <v>401</v>
      </c>
      <c r="AB1690">
        <v>52</v>
      </c>
    </row>
    <row r="1691" spans="1:28" x14ac:dyDescent="0.25">
      <c r="A1691" t="s">
        <v>3706</v>
      </c>
      <c r="B1691" t="s">
        <v>3707</v>
      </c>
      <c r="C1691" s="17">
        <v>44134</v>
      </c>
      <c r="D1691" s="7">
        <v>245000</v>
      </c>
      <c r="E1691" t="s">
        <v>29</v>
      </c>
      <c r="F1691" t="s">
        <v>30</v>
      </c>
      <c r="G1691" s="7">
        <v>245000</v>
      </c>
      <c r="H1691" s="7">
        <v>111460</v>
      </c>
      <c r="I1691" s="12">
        <f>H1691/G1691*100</f>
        <v>45.493877551020404</v>
      </c>
      <c r="J1691" s="12">
        <f t="shared" si="26"/>
        <v>4.2859184664638121</v>
      </c>
      <c r="K1691" s="7">
        <v>222922</v>
      </c>
      <c r="L1691" s="7">
        <v>36245</v>
      </c>
      <c r="M1691" s="7">
        <f>G1691-L1691</f>
        <v>208755</v>
      </c>
      <c r="N1691" s="7">
        <v>107905.78125</v>
      </c>
      <c r="O1691" s="22">
        <f>M1691/N1691</f>
        <v>1.9346044074909101</v>
      </c>
      <c r="P1691" s="27">
        <v>1974</v>
      </c>
      <c r="Q1691" s="32">
        <f>M1691/P1691</f>
        <v>105.75227963525836</v>
      </c>
      <c r="R1691" s="37" t="s">
        <v>3690</v>
      </c>
      <c r="S1691" s="42">
        <f>ABS(O2406-O1691)*100</f>
        <v>60.02172706015687</v>
      </c>
      <c r="T1691" t="s">
        <v>701</v>
      </c>
      <c r="V1691" s="7">
        <v>32175</v>
      </c>
      <c r="W1691" t="s">
        <v>33</v>
      </c>
      <c r="X1691" s="17" t="s">
        <v>34</v>
      </c>
      <c r="Z1691" t="s">
        <v>3691</v>
      </c>
      <c r="AA1691">
        <v>401</v>
      </c>
      <c r="AB1691">
        <v>52</v>
      </c>
    </row>
    <row r="1692" spans="1:28" x14ac:dyDescent="0.25">
      <c r="A1692" t="s">
        <v>3708</v>
      </c>
      <c r="B1692" t="s">
        <v>3709</v>
      </c>
      <c r="C1692" s="17">
        <v>44176</v>
      </c>
      <c r="D1692" s="7">
        <v>255000</v>
      </c>
      <c r="E1692" t="s">
        <v>29</v>
      </c>
      <c r="F1692" t="s">
        <v>30</v>
      </c>
      <c r="G1692" s="7">
        <v>255000</v>
      </c>
      <c r="H1692" s="7">
        <v>110050</v>
      </c>
      <c r="I1692" s="12">
        <f>H1692/G1692*100</f>
        <v>43.156862745098039</v>
      </c>
      <c r="J1692" s="12">
        <f t="shared" si="26"/>
        <v>6.6229332723861774</v>
      </c>
      <c r="K1692" s="7">
        <v>220106</v>
      </c>
      <c r="L1692" s="7">
        <v>36522</v>
      </c>
      <c r="M1692" s="7">
        <f>G1692-L1692</f>
        <v>218478</v>
      </c>
      <c r="N1692" s="7">
        <v>106117.921875</v>
      </c>
      <c r="O1692" s="22">
        <f>M1692/N1692</f>
        <v>2.0588228278476168</v>
      </c>
      <c r="P1692" s="27">
        <v>1720</v>
      </c>
      <c r="Q1692" s="32">
        <f>M1692/P1692</f>
        <v>127.02209302325582</v>
      </c>
      <c r="R1692" s="37" t="s">
        <v>3690</v>
      </c>
      <c r="S1692" s="42">
        <f>ABS(O2406-O1692)*100</f>
        <v>72.443569095827542</v>
      </c>
      <c r="T1692" t="s">
        <v>701</v>
      </c>
      <c r="V1692" s="7">
        <v>32175</v>
      </c>
      <c r="W1692" t="s">
        <v>33</v>
      </c>
      <c r="X1692" s="17" t="s">
        <v>34</v>
      </c>
      <c r="Z1692" t="s">
        <v>3691</v>
      </c>
      <c r="AA1692">
        <v>401</v>
      </c>
      <c r="AB1692">
        <v>52</v>
      </c>
    </row>
    <row r="1693" spans="1:28" x14ac:dyDescent="0.25">
      <c r="A1693" t="s">
        <v>3710</v>
      </c>
      <c r="B1693" t="s">
        <v>3711</v>
      </c>
      <c r="C1693" s="17">
        <v>43728</v>
      </c>
      <c r="D1693" s="7">
        <v>240000</v>
      </c>
      <c r="E1693" t="s">
        <v>29</v>
      </c>
      <c r="F1693" t="s">
        <v>30</v>
      </c>
      <c r="G1693" s="7">
        <v>240000</v>
      </c>
      <c r="H1693" s="7">
        <v>118850</v>
      </c>
      <c r="I1693" s="12">
        <f>H1693/G1693*100</f>
        <v>49.520833333333329</v>
      </c>
      <c r="J1693" s="12">
        <f t="shared" si="26"/>
        <v>0.25896268415088741</v>
      </c>
      <c r="K1693" s="7">
        <v>237702</v>
      </c>
      <c r="L1693" s="7">
        <v>41567</v>
      </c>
      <c r="M1693" s="7">
        <f>G1693-L1693</f>
        <v>198433</v>
      </c>
      <c r="N1693" s="7">
        <v>192289.21875</v>
      </c>
      <c r="O1693" s="22">
        <f>M1693/N1693</f>
        <v>1.0319507317671703</v>
      </c>
      <c r="P1693" s="27">
        <v>1564</v>
      </c>
      <c r="Q1693" s="32">
        <f>M1693/P1693</f>
        <v>126.87531969309462</v>
      </c>
      <c r="R1693" s="37" t="s">
        <v>3712</v>
      </c>
      <c r="S1693" s="42">
        <f>ABS(O2406-O1693)*100</f>
        <v>30.243640512217105</v>
      </c>
      <c r="T1693" t="s">
        <v>32</v>
      </c>
      <c r="V1693" s="7">
        <v>39000</v>
      </c>
      <c r="W1693" t="s">
        <v>33</v>
      </c>
      <c r="X1693" s="17" t="s">
        <v>34</v>
      </c>
      <c r="Z1693" t="s">
        <v>3713</v>
      </c>
      <c r="AA1693">
        <v>407</v>
      </c>
      <c r="AB1693">
        <v>82</v>
      </c>
    </row>
    <row r="1694" spans="1:28" x14ac:dyDescent="0.25">
      <c r="A1694" t="s">
        <v>3714</v>
      </c>
      <c r="B1694" t="s">
        <v>3715</v>
      </c>
      <c r="C1694" s="17">
        <v>43812</v>
      </c>
      <c r="D1694" s="7">
        <v>259950</v>
      </c>
      <c r="E1694" t="s">
        <v>29</v>
      </c>
      <c r="F1694" t="s">
        <v>30</v>
      </c>
      <c r="G1694" s="7">
        <v>259950</v>
      </c>
      <c r="H1694" s="7">
        <v>124000</v>
      </c>
      <c r="I1694" s="12">
        <f>H1694/G1694*100</f>
        <v>47.701481054048855</v>
      </c>
      <c r="J1694" s="12">
        <f t="shared" si="26"/>
        <v>2.0783149634353606</v>
      </c>
      <c r="K1694" s="7">
        <v>248004</v>
      </c>
      <c r="L1694" s="7">
        <v>41599</v>
      </c>
      <c r="M1694" s="7">
        <f>G1694-L1694</f>
        <v>218351</v>
      </c>
      <c r="N1694" s="7">
        <v>202357.84375</v>
      </c>
      <c r="O1694" s="22">
        <f>M1694/N1694</f>
        <v>1.0790340317608766</v>
      </c>
      <c r="P1694" s="27">
        <v>1625</v>
      </c>
      <c r="Q1694" s="32">
        <f>M1694/P1694</f>
        <v>134.36984615384614</v>
      </c>
      <c r="R1694" s="37" t="s">
        <v>3712</v>
      </c>
      <c r="S1694" s="42">
        <f>ABS(O2406-O1694)*100</f>
        <v>25.535310512846475</v>
      </c>
      <c r="T1694" t="s">
        <v>1094</v>
      </c>
      <c r="V1694" s="7">
        <v>39000</v>
      </c>
      <c r="W1694" t="s">
        <v>33</v>
      </c>
      <c r="X1694" s="17" t="s">
        <v>34</v>
      </c>
      <c r="Z1694" t="s">
        <v>3713</v>
      </c>
      <c r="AA1694">
        <v>407</v>
      </c>
      <c r="AB1694">
        <v>83</v>
      </c>
    </row>
    <row r="1695" spans="1:28" x14ac:dyDescent="0.25">
      <c r="A1695" t="s">
        <v>3716</v>
      </c>
      <c r="B1695" t="s">
        <v>3717</v>
      </c>
      <c r="C1695" s="17">
        <v>43973</v>
      </c>
      <c r="D1695" s="7">
        <v>238000</v>
      </c>
      <c r="E1695" t="s">
        <v>29</v>
      </c>
      <c r="F1695" t="s">
        <v>30</v>
      </c>
      <c r="G1695" s="7">
        <v>238000</v>
      </c>
      <c r="H1695" s="7">
        <v>124450</v>
      </c>
      <c r="I1695" s="12">
        <f>H1695/G1695*100</f>
        <v>52.289915966386559</v>
      </c>
      <c r="J1695" s="12">
        <f t="shared" si="26"/>
        <v>2.5101199489023429</v>
      </c>
      <c r="K1695" s="7">
        <v>248893</v>
      </c>
      <c r="L1695" s="7">
        <v>41599</v>
      </c>
      <c r="M1695" s="7">
        <f>G1695-L1695</f>
        <v>196401</v>
      </c>
      <c r="N1695" s="7">
        <v>203229.40625</v>
      </c>
      <c r="O1695" s="22">
        <f>M1695/N1695</f>
        <v>0.96640050091176211</v>
      </c>
      <c r="P1695" s="27">
        <v>1625</v>
      </c>
      <c r="Q1695" s="32">
        <f>M1695/P1695</f>
        <v>120.86215384615384</v>
      </c>
      <c r="R1695" s="37" t="s">
        <v>3712</v>
      </c>
      <c r="S1695" s="42">
        <f>ABS(O2406-O1695)*100</f>
        <v>36.79866359775793</v>
      </c>
      <c r="T1695" t="s">
        <v>1094</v>
      </c>
      <c r="V1695" s="7">
        <v>39000</v>
      </c>
      <c r="W1695" t="s">
        <v>33</v>
      </c>
      <c r="X1695" s="17" t="s">
        <v>34</v>
      </c>
      <c r="Z1695" t="s">
        <v>3713</v>
      </c>
      <c r="AA1695">
        <v>407</v>
      </c>
      <c r="AB1695">
        <v>83</v>
      </c>
    </row>
    <row r="1696" spans="1:28" x14ac:dyDescent="0.25">
      <c r="A1696" t="s">
        <v>3718</v>
      </c>
      <c r="B1696" t="s">
        <v>3719</v>
      </c>
      <c r="C1696" s="17">
        <v>44274</v>
      </c>
      <c r="D1696" s="7">
        <v>462000</v>
      </c>
      <c r="E1696" t="s">
        <v>29</v>
      </c>
      <c r="F1696" t="s">
        <v>30</v>
      </c>
      <c r="G1696" s="7">
        <v>462000</v>
      </c>
      <c r="H1696" s="7">
        <v>230070</v>
      </c>
      <c r="I1696" s="12">
        <f>H1696/G1696*100</f>
        <v>49.798701298701296</v>
      </c>
      <c r="J1696" s="12">
        <f t="shared" si="26"/>
        <v>1.8905281217080017E-2</v>
      </c>
      <c r="K1696" s="7">
        <v>460141</v>
      </c>
      <c r="L1696" s="7">
        <v>44760</v>
      </c>
      <c r="M1696" s="7">
        <f>G1696-L1696</f>
        <v>417240</v>
      </c>
      <c r="N1696" s="7">
        <v>327071.65625</v>
      </c>
      <c r="O1696" s="22">
        <f>M1696/N1696</f>
        <v>1.2756837592832533</v>
      </c>
      <c r="P1696" s="27">
        <v>3232</v>
      </c>
      <c r="Q1696" s="32">
        <f>M1696/P1696</f>
        <v>129.09653465346534</v>
      </c>
      <c r="R1696" s="37" t="s">
        <v>3720</v>
      </c>
      <c r="S1696" s="42">
        <f>ABS(O2406-O1696)*100</f>
        <v>5.8703377606088125</v>
      </c>
      <c r="T1696" t="s">
        <v>3721</v>
      </c>
      <c r="V1696" s="7">
        <v>32370</v>
      </c>
      <c r="W1696" t="s">
        <v>33</v>
      </c>
      <c r="X1696" s="17" t="s">
        <v>34</v>
      </c>
      <c r="Z1696" t="s">
        <v>3722</v>
      </c>
      <c r="AA1696">
        <v>401</v>
      </c>
      <c r="AB1696">
        <v>65</v>
      </c>
    </row>
    <row r="1697" spans="1:28" x14ac:dyDescent="0.25">
      <c r="A1697" t="s">
        <v>3723</v>
      </c>
      <c r="B1697" t="s">
        <v>3724</v>
      </c>
      <c r="C1697" s="17">
        <v>43738</v>
      </c>
      <c r="D1697" s="7">
        <v>205000</v>
      </c>
      <c r="E1697" t="s">
        <v>29</v>
      </c>
      <c r="F1697" t="s">
        <v>30</v>
      </c>
      <c r="G1697" s="7">
        <v>205000</v>
      </c>
      <c r="H1697" s="7">
        <v>104390</v>
      </c>
      <c r="I1697" s="12">
        <f>H1697/G1697*100</f>
        <v>50.921951219512195</v>
      </c>
      <c r="J1697" s="12">
        <f t="shared" si="26"/>
        <v>1.142155202027979</v>
      </c>
      <c r="K1697" s="7">
        <v>208787</v>
      </c>
      <c r="L1697" s="7">
        <v>32985</v>
      </c>
      <c r="M1697" s="7">
        <f>G1697-L1697</f>
        <v>172015</v>
      </c>
      <c r="N1697" s="7">
        <v>95028.109375</v>
      </c>
      <c r="O1697" s="22">
        <f>M1697/N1697</f>
        <v>1.8101486089888863</v>
      </c>
      <c r="P1697" s="27">
        <v>1515</v>
      </c>
      <c r="Q1697" s="32">
        <f>M1697/P1697</f>
        <v>113.54125412541254</v>
      </c>
      <c r="R1697" s="37" t="s">
        <v>3700</v>
      </c>
      <c r="S1697" s="42">
        <f>ABS(O2406-O1697)*100</f>
        <v>47.576147209954492</v>
      </c>
      <c r="T1697" t="s">
        <v>43</v>
      </c>
      <c r="V1697" s="7">
        <v>27850</v>
      </c>
      <c r="W1697" t="s">
        <v>33</v>
      </c>
      <c r="X1697" s="17" t="s">
        <v>34</v>
      </c>
      <c r="Z1697" t="s">
        <v>3701</v>
      </c>
      <c r="AA1697">
        <v>401</v>
      </c>
      <c r="AB1697">
        <v>52</v>
      </c>
    </row>
    <row r="1698" spans="1:28" x14ac:dyDescent="0.25">
      <c r="A1698" t="s">
        <v>3725</v>
      </c>
      <c r="B1698" t="s">
        <v>3726</v>
      </c>
      <c r="C1698" s="17">
        <v>43614</v>
      </c>
      <c r="D1698" s="7">
        <v>235000</v>
      </c>
      <c r="E1698" t="s">
        <v>29</v>
      </c>
      <c r="F1698" t="s">
        <v>30</v>
      </c>
      <c r="G1698" s="7">
        <v>235000</v>
      </c>
      <c r="H1698" s="7">
        <v>125970</v>
      </c>
      <c r="I1698" s="12">
        <f>H1698/G1698*100</f>
        <v>53.60425531914894</v>
      </c>
      <c r="J1698" s="12">
        <f t="shared" si="26"/>
        <v>3.8244593016647244</v>
      </c>
      <c r="K1698" s="7">
        <v>251934</v>
      </c>
      <c r="L1698" s="7">
        <v>30883</v>
      </c>
      <c r="M1698" s="7">
        <f>G1698-L1698</f>
        <v>204117</v>
      </c>
      <c r="N1698" s="7">
        <v>119487.0234375</v>
      </c>
      <c r="O1698" s="22">
        <f>M1698/N1698</f>
        <v>1.708277552890648</v>
      </c>
      <c r="P1698" s="27">
        <v>1690</v>
      </c>
      <c r="Q1698" s="32">
        <f>M1698/P1698</f>
        <v>120.77928994082841</v>
      </c>
      <c r="R1698" s="37" t="s">
        <v>3700</v>
      </c>
      <c r="S1698" s="42">
        <f>ABS(O2406-O1698)*100</f>
        <v>37.389041600130653</v>
      </c>
      <c r="T1698" t="s">
        <v>32</v>
      </c>
      <c r="V1698" s="7">
        <v>27850</v>
      </c>
      <c r="W1698" t="s">
        <v>33</v>
      </c>
      <c r="X1698" s="17" t="s">
        <v>34</v>
      </c>
      <c r="Z1698" t="s">
        <v>3701</v>
      </c>
      <c r="AA1698">
        <v>401</v>
      </c>
      <c r="AB1698">
        <v>57</v>
      </c>
    </row>
    <row r="1699" spans="1:28" x14ac:dyDescent="0.25">
      <c r="A1699" t="s">
        <v>3727</v>
      </c>
      <c r="B1699" t="s">
        <v>3728</v>
      </c>
      <c r="C1699" s="17">
        <v>43742</v>
      </c>
      <c r="D1699" s="7">
        <v>216000</v>
      </c>
      <c r="E1699" t="s">
        <v>29</v>
      </c>
      <c r="F1699" t="s">
        <v>30</v>
      </c>
      <c r="G1699" s="7">
        <v>216000</v>
      </c>
      <c r="H1699" s="7">
        <v>116940</v>
      </c>
      <c r="I1699" s="12">
        <f>H1699/G1699*100</f>
        <v>54.138888888888893</v>
      </c>
      <c r="J1699" s="12">
        <f t="shared" si="26"/>
        <v>4.3590928714046768</v>
      </c>
      <c r="K1699" s="7">
        <v>233876</v>
      </c>
      <c r="L1699" s="7">
        <v>32215</v>
      </c>
      <c r="M1699" s="7">
        <f>G1699-L1699</f>
        <v>183785</v>
      </c>
      <c r="N1699" s="7">
        <v>109005.9453125</v>
      </c>
      <c r="O1699" s="22">
        <f>M1699/N1699</f>
        <v>1.686008955503502</v>
      </c>
      <c r="P1699" s="27">
        <v>1512</v>
      </c>
      <c r="Q1699" s="32">
        <f>M1699/P1699</f>
        <v>121.55092592592592</v>
      </c>
      <c r="R1699" s="37" t="s">
        <v>3700</v>
      </c>
      <c r="S1699" s="42">
        <f>ABS(O2406-O1699)*100</f>
        <v>35.162181861416066</v>
      </c>
      <c r="T1699" t="s">
        <v>43</v>
      </c>
      <c r="V1699" s="7">
        <v>27850</v>
      </c>
      <c r="W1699" t="s">
        <v>33</v>
      </c>
      <c r="X1699" s="17" t="s">
        <v>34</v>
      </c>
      <c r="Z1699" t="s">
        <v>3701</v>
      </c>
      <c r="AA1699">
        <v>401</v>
      </c>
      <c r="AB1699">
        <v>52</v>
      </c>
    </row>
    <row r="1700" spans="1:28" x14ac:dyDescent="0.25">
      <c r="A1700" t="s">
        <v>3729</v>
      </c>
      <c r="B1700" t="s">
        <v>3730</v>
      </c>
      <c r="C1700" s="17">
        <v>43643</v>
      </c>
      <c r="D1700" s="7">
        <v>208000</v>
      </c>
      <c r="E1700" t="s">
        <v>29</v>
      </c>
      <c r="F1700" t="s">
        <v>30</v>
      </c>
      <c r="G1700" s="7">
        <v>208000</v>
      </c>
      <c r="H1700" s="7">
        <v>93100</v>
      </c>
      <c r="I1700" s="12">
        <f>H1700/G1700*100</f>
        <v>44.759615384615387</v>
      </c>
      <c r="J1700" s="12">
        <f t="shared" si="26"/>
        <v>5.0201806328688292</v>
      </c>
      <c r="K1700" s="7">
        <v>186209</v>
      </c>
      <c r="L1700" s="7">
        <v>31908</v>
      </c>
      <c r="M1700" s="7">
        <f>G1700-L1700</f>
        <v>176092</v>
      </c>
      <c r="N1700" s="7">
        <v>83405.9453125</v>
      </c>
      <c r="O1700" s="22">
        <f>M1700/N1700</f>
        <v>2.1112643629927086</v>
      </c>
      <c r="P1700" s="27">
        <v>1050</v>
      </c>
      <c r="Q1700" s="32">
        <f>M1700/P1700</f>
        <v>167.70666666666668</v>
      </c>
      <c r="R1700" s="37" t="s">
        <v>3700</v>
      </c>
      <c r="S1700" s="42">
        <f>ABS(O2406-O1700)*100</f>
        <v>77.687722610336721</v>
      </c>
      <c r="T1700" t="s">
        <v>43</v>
      </c>
      <c r="V1700" s="7">
        <v>27850</v>
      </c>
      <c r="W1700" t="s">
        <v>33</v>
      </c>
      <c r="X1700" s="17" t="s">
        <v>34</v>
      </c>
      <c r="Z1700" t="s">
        <v>3701</v>
      </c>
      <c r="AA1700">
        <v>401</v>
      </c>
      <c r="AB1700">
        <v>52</v>
      </c>
    </row>
    <row r="1701" spans="1:28" x14ac:dyDescent="0.25">
      <c r="A1701" t="s">
        <v>3731</v>
      </c>
      <c r="B1701" t="s">
        <v>3732</v>
      </c>
      <c r="C1701" s="17">
        <v>43944</v>
      </c>
      <c r="D1701" s="7">
        <v>190000</v>
      </c>
      <c r="E1701" t="s">
        <v>29</v>
      </c>
      <c r="F1701" t="s">
        <v>30</v>
      </c>
      <c r="G1701" s="7">
        <v>190000</v>
      </c>
      <c r="H1701" s="7">
        <v>105320</v>
      </c>
      <c r="I1701" s="12">
        <f>H1701/G1701*100</f>
        <v>55.431578947368422</v>
      </c>
      <c r="J1701" s="12">
        <f t="shared" si="26"/>
        <v>5.6517829298842059</v>
      </c>
      <c r="K1701" s="7">
        <v>210633</v>
      </c>
      <c r="L1701" s="7">
        <v>31980</v>
      </c>
      <c r="M1701" s="7">
        <f>G1701-L1701</f>
        <v>158020</v>
      </c>
      <c r="N1701" s="7">
        <v>96569.1875</v>
      </c>
      <c r="O1701" s="22">
        <f>M1701/N1701</f>
        <v>1.6363397486387674</v>
      </c>
      <c r="P1701" s="27">
        <v>1515</v>
      </c>
      <c r="Q1701" s="32">
        <f>M1701/P1701</f>
        <v>104.30363036303631</v>
      </c>
      <c r="R1701" s="37" t="s">
        <v>3700</v>
      </c>
      <c r="S1701" s="42">
        <f>ABS(O2406-O1701)*100</f>
        <v>30.195261174942601</v>
      </c>
      <c r="T1701" t="s">
        <v>43</v>
      </c>
      <c r="V1701" s="7">
        <v>27850</v>
      </c>
      <c r="W1701" t="s">
        <v>33</v>
      </c>
      <c r="X1701" s="17" t="s">
        <v>34</v>
      </c>
      <c r="Z1701" t="s">
        <v>3701</v>
      </c>
      <c r="AA1701">
        <v>401</v>
      </c>
      <c r="AB1701">
        <v>52</v>
      </c>
    </row>
    <row r="1702" spans="1:28" x14ac:dyDescent="0.25">
      <c r="A1702" t="s">
        <v>3733</v>
      </c>
      <c r="B1702" t="s">
        <v>3734</v>
      </c>
      <c r="C1702" s="17">
        <v>43984</v>
      </c>
      <c r="D1702" s="7">
        <v>216600</v>
      </c>
      <c r="E1702" t="s">
        <v>29</v>
      </c>
      <c r="F1702" t="s">
        <v>30</v>
      </c>
      <c r="G1702" s="7">
        <v>216600</v>
      </c>
      <c r="H1702" s="7">
        <v>100350</v>
      </c>
      <c r="I1702" s="12">
        <f>H1702/G1702*100</f>
        <v>46.329639889196677</v>
      </c>
      <c r="J1702" s="12">
        <f t="shared" si="26"/>
        <v>3.4501561282875386</v>
      </c>
      <c r="K1702" s="7">
        <v>200704</v>
      </c>
      <c r="L1702" s="7">
        <v>30115</v>
      </c>
      <c r="M1702" s="7">
        <f>G1702-L1702</f>
        <v>186485</v>
      </c>
      <c r="N1702" s="7">
        <v>92210.2734375</v>
      </c>
      <c r="O1702" s="22">
        <f>M1702/N1702</f>
        <v>2.0223885370690207</v>
      </c>
      <c r="P1702" s="27">
        <v>1326</v>
      </c>
      <c r="Q1702" s="32">
        <f>M1702/P1702</f>
        <v>140.63725490196077</v>
      </c>
      <c r="R1702" s="37" t="s">
        <v>3700</v>
      </c>
      <c r="S1702" s="42">
        <f>ABS(O2406-O1702)*100</f>
        <v>68.800140017967919</v>
      </c>
      <c r="T1702" t="s">
        <v>32</v>
      </c>
      <c r="V1702" s="7">
        <v>27850</v>
      </c>
      <c r="W1702" t="s">
        <v>33</v>
      </c>
      <c r="X1702" s="17" t="s">
        <v>34</v>
      </c>
      <c r="Z1702" t="s">
        <v>3701</v>
      </c>
      <c r="AA1702">
        <v>401</v>
      </c>
      <c r="AB1702">
        <v>52</v>
      </c>
    </row>
    <row r="1703" spans="1:28" x14ac:dyDescent="0.25">
      <c r="A1703" t="s">
        <v>3735</v>
      </c>
      <c r="B1703" t="s">
        <v>3736</v>
      </c>
      <c r="C1703" s="17">
        <v>44151</v>
      </c>
      <c r="D1703" s="7">
        <v>260000</v>
      </c>
      <c r="E1703" t="s">
        <v>29</v>
      </c>
      <c r="F1703" t="s">
        <v>30</v>
      </c>
      <c r="G1703" s="7">
        <v>260000</v>
      </c>
      <c r="H1703" s="7">
        <v>99560</v>
      </c>
      <c r="I1703" s="12">
        <f>H1703/G1703*100</f>
        <v>38.292307692307695</v>
      </c>
      <c r="J1703" s="12">
        <f t="shared" si="26"/>
        <v>11.487488325176521</v>
      </c>
      <c r="K1703" s="7">
        <v>199113</v>
      </c>
      <c r="L1703" s="7">
        <v>30883</v>
      </c>
      <c r="M1703" s="7">
        <f>G1703-L1703</f>
        <v>229117</v>
      </c>
      <c r="N1703" s="7">
        <v>90935.1328125</v>
      </c>
      <c r="O1703" s="22">
        <f>M1703/N1703</f>
        <v>2.5195652429784041</v>
      </c>
      <c r="P1703" s="27">
        <v>1326</v>
      </c>
      <c r="Q1703" s="32">
        <f>M1703/P1703</f>
        <v>172.78808446455506</v>
      </c>
      <c r="R1703" s="37" t="s">
        <v>3700</v>
      </c>
      <c r="S1703" s="42">
        <f>ABS(O2406-O1703)*100</f>
        <v>118.51781060890627</v>
      </c>
      <c r="T1703" t="s">
        <v>32</v>
      </c>
      <c r="V1703" s="7">
        <v>27850</v>
      </c>
      <c r="W1703" t="s">
        <v>33</v>
      </c>
      <c r="X1703" s="17" t="s">
        <v>34</v>
      </c>
      <c r="Z1703" t="s">
        <v>3701</v>
      </c>
      <c r="AA1703">
        <v>401</v>
      </c>
      <c r="AB1703">
        <v>52</v>
      </c>
    </row>
    <row r="1704" spans="1:28" x14ac:dyDescent="0.25">
      <c r="A1704" t="s">
        <v>3737</v>
      </c>
      <c r="B1704" t="s">
        <v>3738</v>
      </c>
      <c r="C1704" s="17">
        <v>43804</v>
      </c>
      <c r="D1704" s="7">
        <v>183000</v>
      </c>
      <c r="E1704" t="s">
        <v>29</v>
      </c>
      <c r="F1704" t="s">
        <v>30</v>
      </c>
      <c r="G1704" s="7">
        <v>183000</v>
      </c>
      <c r="H1704" s="7">
        <v>105220</v>
      </c>
      <c r="I1704" s="12">
        <f>H1704/G1704*100</f>
        <v>57.497267759562845</v>
      </c>
      <c r="J1704" s="12">
        <f t="shared" si="26"/>
        <v>7.7174717420786294</v>
      </c>
      <c r="K1704" s="7">
        <v>210435</v>
      </c>
      <c r="L1704" s="7">
        <v>37375</v>
      </c>
      <c r="M1704" s="7">
        <f>G1704-L1704</f>
        <v>145625</v>
      </c>
      <c r="N1704" s="7">
        <v>93545.9453125</v>
      </c>
      <c r="O1704" s="22">
        <f>M1704/N1704</f>
        <v>1.5567216677700404</v>
      </c>
      <c r="P1704" s="27">
        <v>1515</v>
      </c>
      <c r="Q1704" s="32">
        <f>M1704/P1704</f>
        <v>96.122112211221122</v>
      </c>
      <c r="R1704" s="37" t="s">
        <v>3700</v>
      </c>
      <c r="S1704" s="42">
        <f>ABS(O2406-O1704)*100</f>
        <v>22.233453088069901</v>
      </c>
      <c r="T1704" t="s">
        <v>43</v>
      </c>
      <c r="V1704" s="7">
        <v>27850</v>
      </c>
      <c r="W1704" t="s">
        <v>33</v>
      </c>
      <c r="X1704" s="17" t="s">
        <v>34</v>
      </c>
      <c r="Z1704" t="s">
        <v>3701</v>
      </c>
      <c r="AA1704">
        <v>401</v>
      </c>
      <c r="AB1704">
        <v>52</v>
      </c>
    </row>
    <row r="1705" spans="1:28" x14ac:dyDescent="0.25">
      <c r="A1705" t="s">
        <v>3739</v>
      </c>
      <c r="B1705" t="s">
        <v>3740</v>
      </c>
      <c r="C1705" s="17">
        <v>44207</v>
      </c>
      <c r="D1705" s="7">
        <v>130000</v>
      </c>
      <c r="E1705" t="s">
        <v>29</v>
      </c>
      <c r="F1705" t="s">
        <v>30</v>
      </c>
      <c r="G1705" s="7">
        <v>130000</v>
      </c>
      <c r="H1705" s="7">
        <v>92230</v>
      </c>
      <c r="I1705" s="12">
        <f>H1705/G1705*100</f>
        <v>70.946153846153848</v>
      </c>
      <c r="J1705" s="12">
        <f t="shared" si="26"/>
        <v>21.166357828669632</v>
      </c>
      <c r="K1705" s="7">
        <v>184450</v>
      </c>
      <c r="L1705" s="7">
        <v>32250</v>
      </c>
      <c r="M1705" s="7">
        <f>G1705-L1705</f>
        <v>97750</v>
      </c>
      <c r="N1705" s="7">
        <v>82270.2734375</v>
      </c>
      <c r="O1705" s="22">
        <f>M1705/N1705</f>
        <v>1.1881569844818836</v>
      </c>
      <c r="P1705" s="27">
        <v>1050</v>
      </c>
      <c r="Q1705" s="32">
        <f>M1705/P1705</f>
        <v>93.095238095238102</v>
      </c>
      <c r="R1705" s="37" t="s">
        <v>3700</v>
      </c>
      <c r="S1705" s="42">
        <f>ABS(O2406-O1705)*100</f>
        <v>14.623015240745785</v>
      </c>
      <c r="T1705" t="s">
        <v>43</v>
      </c>
      <c r="V1705" s="7">
        <v>27850</v>
      </c>
      <c r="W1705" t="s">
        <v>33</v>
      </c>
      <c r="X1705" s="17" t="s">
        <v>34</v>
      </c>
      <c r="Z1705" t="s">
        <v>3701</v>
      </c>
      <c r="AA1705">
        <v>401</v>
      </c>
      <c r="AB1705">
        <v>52</v>
      </c>
    </row>
    <row r="1706" spans="1:28" x14ac:dyDescent="0.25">
      <c r="A1706" t="s">
        <v>3741</v>
      </c>
      <c r="B1706" t="s">
        <v>3742</v>
      </c>
      <c r="C1706" s="17">
        <v>43661</v>
      </c>
      <c r="D1706" s="7">
        <v>219900</v>
      </c>
      <c r="E1706" t="s">
        <v>29</v>
      </c>
      <c r="F1706" t="s">
        <v>30</v>
      </c>
      <c r="G1706" s="7">
        <v>219900</v>
      </c>
      <c r="H1706" s="7">
        <v>97690</v>
      </c>
      <c r="I1706" s="12">
        <f>H1706/G1706*100</f>
        <v>44.424738517507954</v>
      </c>
      <c r="J1706" s="12">
        <f t="shared" si="26"/>
        <v>5.3550574999762617</v>
      </c>
      <c r="K1706" s="7">
        <v>195388</v>
      </c>
      <c r="L1706" s="7">
        <v>32434</v>
      </c>
      <c r="M1706" s="7">
        <f>G1706-L1706</f>
        <v>187466</v>
      </c>
      <c r="N1706" s="7">
        <v>88083.2421875</v>
      </c>
      <c r="O1706" s="22">
        <f>M1706/N1706</f>
        <v>2.1282822401217598</v>
      </c>
      <c r="P1706" s="27">
        <v>1326</v>
      </c>
      <c r="Q1706" s="32">
        <f>M1706/P1706</f>
        <v>141.37707390648566</v>
      </c>
      <c r="R1706" s="37" t="s">
        <v>3700</v>
      </c>
      <c r="S1706" s="42">
        <f>ABS(O2406-O1706)*100</f>
        <v>79.389510323241836</v>
      </c>
      <c r="T1706" t="s">
        <v>32</v>
      </c>
      <c r="V1706" s="7">
        <v>27850</v>
      </c>
      <c r="W1706" t="s">
        <v>33</v>
      </c>
      <c r="X1706" s="17" t="s">
        <v>34</v>
      </c>
      <c r="Z1706" t="s">
        <v>3701</v>
      </c>
      <c r="AA1706">
        <v>401</v>
      </c>
      <c r="AB1706">
        <v>52</v>
      </c>
    </row>
    <row r="1707" spans="1:28" x14ac:dyDescent="0.25">
      <c r="A1707" t="s">
        <v>3743</v>
      </c>
      <c r="B1707" t="s">
        <v>3744</v>
      </c>
      <c r="C1707" s="17">
        <v>43567</v>
      </c>
      <c r="D1707" s="7">
        <v>213000</v>
      </c>
      <c r="E1707" t="s">
        <v>29</v>
      </c>
      <c r="F1707" t="s">
        <v>30</v>
      </c>
      <c r="G1707" s="7">
        <v>213000</v>
      </c>
      <c r="H1707" s="7">
        <v>91300</v>
      </c>
      <c r="I1707" s="12">
        <f>H1707/G1707*100</f>
        <v>42.863849765258216</v>
      </c>
      <c r="J1707" s="12">
        <f t="shared" si="26"/>
        <v>6.915946252226</v>
      </c>
      <c r="K1707" s="7">
        <v>182596</v>
      </c>
      <c r="L1707" s="7">
        <v>32202</v>
      </c>
      <c r="M1707" s="7">
        <f>G1707-L1707</f>
        <v>180798</v>
      </c>
      <c r="N1707" s="7">
        <v>81294.0546875</v>
      </c>
      <c r="O1707" s="22">
        <f>M1707/N1707</f>
        <v>2.2240002752353796</v>
      </c>
      <c r="P1707" s="27">
        <v>1050</v>
      </c>
      <c r="Q1707" s="32">
        <f>M1707/P1707</f>
        <v>172.18857142857144</v>
      </c>
      <c r="R1707" s="37" t="s">
        <v>3700</v>
      </c>
      <c r="S1707" s="42">
        <f>ABS(O2406-O1707)*100</f>
        <v>88.961313834603814</v>
      </c>
      <c r="T1707" t="s">
        <v>43</v>
      </c>
      <c r="V1707" s="7">
        <v>27850</v>
      </c>
      <c r="W1707" t="s">
        <v>33</v>
      </c>
      <c r="X1707" s="17" t="s">
        <v>34</v>
      </c>
      <c r="Z1707" t="s">
        <v>3701</v>
      </c>
      <c r="AA1707">
        <v>401</v>
      </c>
      <c r="AB1707">
        <v>52</v>
      </c>
    </row>
    <row r="1708" spans="1:28" x14ac:dyDescent="0.25">
      <c r="A1708" t="s">
        <v>3745</v>
      </c>
      <c r="B1708" t="s">
        <v>3746</v>
      </c>
      <c r="C1708" s="17">
        <v>43588</v>
      </c>
      <c r="D1708" s="7">
        <v>153700</v>
      </c>
      <c r="E1708" t="s">
        <v>29</v>
      </c>
      <c r="F1708" t="s">
        <v>30</v>
      </c>
      <c r="G1708" s="7">
        <v>153700</v>
      </c>
      <c r="H1708" s="7">
        <v>88520</v>
      </c>
      <c r="I1708" s="12">
        <f>H1708/G1708*100</f>
        <v>57.592713077423554</v>
      </c>
      <c r="J1708" s="12">
        <f t="shared" si="26"/>
        <v>7.8129170599393376</v>
      </c>
      <c r="K1708" s="7">
        <v>177038</v>
      </c>
      <c r="L1708" s="7">
        <v>30969</v>
      </c>
      <c r="M1708" s="7">
        <f>G1708-L1708</f>
        <v>122731</v>
      </c>
      <c r="N1708" s="7">
        <v>78956.21875</v>
      </c>
      <c r="O1708" s="22">
        <f>M1708/N1708</f>
        <v>1.5544184098861751</v>
      </c>
      <c r="P1708" s="27">
        <v>1215</v>
      </c>
      <c r="Q1708" s="32">
        <f>M1708/P1708</f>
        <v>101.01316872427984</v>
      </c>
      <c r="R1708" s="37" t="s">
        <v>3700</v>
      </c>
      <c r="S1708" s="42">
        <f>ABS(O2406-O1708)*100</f>
        <v>22.003127299683367</v>
      </c>
      <c r="T1708" t="s">
        <v>43</v>
      </c>
      <c r="V1708" s="7">
        <v>27850</v>
      </c>
      <c r="W1708" t="s">
        <v>33</v>
      </c>
      <c r="X1708" s="17" t="s">
        <v>34</v>
      </c>
      <c r="Z1708" t="s">
        <v>3701</v>
      </c>
      <c r="AA1708">
        <v>401</v>
      </c>
      <c r="AB1708">
        <v>52</v>
      </c>
    </row>
    <row r="1709" spans="1:28" x14ac:dyDescent="0.25">
      <c r="A1709" t="s">
        <v>3745</v>
      </c>
      <c r="B1709" t="s">
        <v>3746</v>
      </c>
      <c r="C1709" s="17">
        <v>43892</v>
      </c>
      <c r="D1709" s="7">
        <v>190000</v>
      </c>
      <c r="E1709" t="s">
        <v>29</v>
      </c>
      <c r="F1709" t="s">
        <v>30</v>
      </c>
      <c r="G1709" s="7">
        <v>190000</v>
      </c>
      <c r="H1709" s="7">
        <v>88520</v>
      </c>
      <c r="I1709" s="12">
        <f>H1709/G1709*100</f>
        <v>46.589473684210525</v>
      </c>
      <c r="J1709" s="12">
        <f t="shared" si="26"/>
        <v>3.1903223332736914</v>
      </c>
      <c r="K1709" s="7">
        <v>177038</v>
      </c>
      <c r="L1709" s="7">
        <v>30969</v>
      </c>
      <c r="M1709" s="7">
        <f>G1709-L1709</f>
        <v>159031</v>
      </c>
      <c r="N1709" s="7">
        <v>78956.21875</v>
      </c>
      <c r="O1709" s="22">
        <f>M1709/N1709</f>
        <v>2.0141668701681588</v>
      </c>
      <c r="P1709" s="27">
        <v>1215</v>
      </c>
      <c r="Q1709" s="32">
        <f>M1709/P1709</f>
        <v>130.88971193415637</v>
      </c>
      <c r="R1709" s="37" t="s">
        <v>3700</v>
      </c>
      <c r="S1709" s="42">
        <f>ABS(O2406-O1709)*100</f>
        <v>67.977973327881742</v>
      </c>
      <c r="T1709" t="s">
        <v>43</v>
      </c>
      <c r="V1709" s="7">
        <v>27850</v>
      </c>
      <c r="W1709" t="s">
        <v>33</v>
      </c>
      <c r="X1709" s="17" t="s">
        <v>34</v>
      </c>
      <c r="Z1709" t="s">
        <v>3701</v>
      </c>
      <c r="AA1709">
        <v>401</v>
      </c>
      <c r="AB1709">
        <v>52</v>
      </c>
    </row>
    <row r="1710" spans="1:28" x14ac:dyDescent="0.25">
      <c r="A1710" t="s">
        <v>3747</v>
      </c>
      <c r="B1710" t="s">
        <v>3748</v>
      </c>
      <c r="C1710" s="17">
        <v>43837</v>
      </c>
      <c r="D1710" s="7">
        <v>180000</v>
      </c>
      <c r="E1710" t="s">
        <v>29</v>
      </c>
      <c r="F1710" t="s">
        <v>30</v>
      </c>
      <c r="G1710" s="7">
        <v>180000</v>
      </c>
      <c r="H1710" s="7">
        <v>97970</v>
      </c>
      <c r="I1710" s="12">
        <f>H1710/G1710*100</f>
        <v>54.427777777777777</v>
      </c>
      <c r="J1710" s="12">
        <f t="shared" si="26"/>
        <v>4.6479817602935611</v>
      </c>
      <c r="K1710" s="7">
        <v>195937</v>
      </c>
      <c r="L1710" s="7">
        <v>30939</v>
      </c>
      <c r="M1710" s="7">
        <f>G1710-L1710</f>
        <v>149061</v>
      </c>
      <c r="N1710" s="7">
        <v>89188.109375</v>
      </c>
      <c r="O1710" s="22">
        <f>M1710/N1710</f>
        <v>1.6713102345656714</v>
      </c>
      <c r="P1710" s="27">
        <v>1215</v>
      </c>
      <c r="Q1710" s="32">
        <f>M1710/P1710</f>
        <v>122.68395061728395</v>
      </c>
      <c r="R1710" s="37" t="s">
        <v>3700</v>
      </c>
      <c r="S1710" s="42">
        <f>ABS(O2406-O1710)*100</f>
        <v>33.692309767632999</v>
      </c>
      <c r="T1710" t="s">
        <v>43</v>
      </c>
      <c r="V1710" s="7">
        <v>27850</v>
      </c>
      <c r="W1710" t="s">
        <v>33</v>
      </c>
      <c r="X1710" s="17" t="s">
        <v>34</v>
      </c>
      <c r="Z1710" t="s">
        <v>3701</v>
      </c>
      <c r="AA1710">
        <v>401</v>
      </c>
      <c r="AB1710">
        <v>52</v>
      </c>
    </row>
    <row r="1711" spans="1:28" x14ac:dyDescent="0.25">
      <c r="A1711" t="s">
        <v>3749</v>
      </c>
      <c r="B1711" t="s">
        <v>3750</v>
      </c>
      <c r="C1711" s="17">
        <v>43952</v>
      </c>
      <c r="D1711" s="7">
        <v>254000</v>
      </c>
      <c r="E1711" t="s">
        <v>29</v>
      </c>
      <c r="F1711" t="s">
        <v>3751</v>
      </c>
      <c r="G1711" s="7">
        <v>254000</v>
      </c>
      <c r="H1711" s="7">
        <v>167940</v>
      </c>
      <c r="I1711" s="12">
        <f>H1711/G1711*100</f>
        <v>66.118110236220474</v>
      </c>
      <c r="J1711" s="12">
        <f t="shared" si="26"/>
        <v>16.338314218736258</v>
      </c>
      <c r="K1711" s="7">
        <v>335872</v>
      </c>
      <c r="L1711" s="7">
        <v>46045</v>
      </c>
      <c r="M1711" s="7">
        <f>G1711-L1711</f>
        <v>207955</v>
      </c>
      <c r="N1711" s="7">
        <v>156663.25</v>
      </c>
      <c r="O1711" s="22">
        <f>M1711/N1711</f>
        <v>1.3274012890706659</v>
      </c>
      <c r="P1711" s="27">
        <v>2172</v>
      </c>
      <c r="Q1711" s="32">
        <f>M1711/P1711</f>
        <v>95.743554327808468</v>
      </c>
      <c r="R1711" s="37" t="s">
        <v>3700</v>
      </c>
      <c r="S1711" s="42">
        <f>ABS(O2406-O1711)*100</f>
        <v>0.69858478186755057</v>
      </c>
      <c r="T1711" t="s">
        <v>32</v>
      </c>
      <c r="V1711" s="7">
        <v>27850</v>
      </c>
      <c r="W1711" t="s">
        <v>33</v>
      </c>
      <c r="X1711" s="17" t="s">
        <v>34</v>
      </c>
      <c r="Z1711" t="s">
        <v>3701</v>
      </c>
      <c r="AA1711">
        <v>401</v>
      </c>
      <c r="AB1711">
        <v>61</v>
      </c>
    </row>
    <row r="1712" spans="1:28" x14ac:dyDescent="0.25">
      <c r="A1712" t="s">
        <v>3752</v>
      </c>
      <c r="B1712" t="s">
        <v>3753</v>
      </c>
      <c r="C1712" s="17">
        <v>43875</v>
      </c>
      <c r="D1712" s="7">
        <v>180000</v>
      </c>
      <c r="E1712" t="s">
        <v>29</v>
      </c>
      <c r="F1712" t="s">
        <v>30</v>
      </c>
      <c r="G1712" s="7">
        <v>180000</v>
      </c>
      <c r="H1712" s="7">
        <v>151960</v>
      </c>
      <c r="I1712" s="12">
        <f>H1712/G1712*100</f>
        <v>84.422222222222217</v>
      </c>
      <c r="J1712" s="12">
        <f t="shared" si="26"/>
        <v>34.642426204738001</v>
      </c>
      <c r="K1712" s="7">
        <v>303918</v>
      </c>
      <c r="L1712" s="7">
        <v>64745</v>
      </c>
      <c r="M1712" s="7">
        <f>G1712-L1712</f>
        <v>115255</v>
      </c>
      <c r="N1712" s="7">
        <v>162702.71875</v>
      </c>
      <c r="O1712" s="22">
        <f>M1712/N1712</f>
        <v>0.708377837109744</v>
      </c>
      <c r="P1712" s="27">
        <v>2609</v>
      </c>
      <c r="Q1712" s="32">
        <f>M1712/P1712</f>
        <v>44.175929474894595</v>
      </c>
      <c r="R1712" s="37" t="s">
        <v>3754</v>
      </c>
      <c r="S1712" s="42">
        <f>ABS(O2406-O1712)*100</f>
        <v>62.600929977959737</v>
      </c>
      <c r="T1712" t="s">
        <v>43</v>
      </c>
      <c r="V1712" s="7">
        <v>47580</v>
      </c>
      <c r="W1712" t="s">
        <v>33</v>
      </c>
      <c r="X1712" s="17" t="s">
        <v>34</v>
      </c>
      <c r="Z1712" t="s">
        <v>3722</v>
      </c>
      <c r="AA1712">
        <v>401</v>
      </c>
      <c r="AB1712">
        <v>44</v>
      </c>
    </row>
    <row r="1713" spans="1:28" x14ac:dyDescent="0.25">
      <c r="A1713" t="s">
        <v>3755</v>
      </c>
      <c r="B1713" t="s">
        <v>3756</v>
      </c>
      <c r="C1713" s="17">
        <v>43882</v>
      </c>
      <c r="D1713" s="7">
        <v>282500</v>
      </c>
      <c r="E1713" t="s">
        <v>29</v>
      </c>
      <c r="F1713" t="s">
        <v>30</v>
      </c>
      <c r="G1713" s="7">
        <v>282500</v>
      </c>
      <c r="H1713" s="7">
        <v>116040</v>
      </c>
      <c r="I1713" s="12">
        <f>H1713/G1713*100</f>
        <v>41.076106194690269</v>
      </c>
      <c r="J1713" s="12">
        <f t="shared" si="26"/>
        <v>8.7036898227939474</v>
      </c>
      <c r="K1713" s="7">
        <v>232075</v>
      </c>
      <c r="L1713" s="7">
        <v>42020</v>
      </c>
      <c r="M1713" s="7">
        <f>G1713-L1713</f>
        <v>240480</v>
      </c>
      <c r="N1713" s="7">
        <v>129289.1171875</v>
      </c>
      <c r="O1713" s="22">
        <f>M1713/N1713</f>
        <v>1.8600173412217422</v>
      </c>
      <c r="P1713" s="27">
        <v>2134</v>
      </c>
      <c r="Q1713" s="32">
        <f>M1713/P1713</f>
        <v>112.68978444236176</v>
      </c>
      <c r="R1713" s="37" t="s">
        <v>3754</v>
      </c>
      <c r="S1713" s="42">
        <f>ABS(O2406-O1713)*100</f>
        <v>52.563020433240084</v>
      </c>
      <c r="T1713" t="s">
        <v>147</v>
      </c>
      <c r="V1713" s="7">
        <v>36660</v>
      </c>
      <c r="W1713" t="s">
        <v>33</v>
      </c>
      <c r="X1713" s="17" t="s">
        <v>34</v>
      </c>
      <c r="Z1713" t="s">
        <v>3722</v>
      </c>
      <c r="AA1713">
        <v>401</v>
      </c>
      <c r="AB1713">
        <v>45</v>
      </c>
    </row>
    <row r="1714" spans="1:28" x14ac:dyDescent="0.25">
      <c r="A1714" t="s">
        <v>3757</v>
      </c>
      <c r="B1714" t="s">
        <v>3758</v>
      </c>
      <c r="C1714" s="17">
        <v>43866</v>
      </c>
      <c r="D1714" s="7">
        <v>199900</v>
      </c>
      <c r="E1714" t="s">
        <v>29</v>
      </c>
      <c r="F1714" t="s">
        <v>30</v>
      </c>
      <c r="G1714" s="7">
        <v>199900</v>
      </c>
      <c r="H1714" s="7">
        <v>98500</v>
      </c>
      <c r="I1714" s="12">
        <f>H1714/G1714*100</f>
        <v>49.27463731865933</v>
      </c>
      <c r="J1714" s="12">
        <f t="shared" si="26"/>
        <v>0.50515869882488573</v>
      </c>
      <c r="K1714" s="7">
        <v>196998</v>
      </c>
      <c r="L1714" s="7">
        <v>34504</v>
      </c>
      <c r="M1714" s="7">
        <f>G1714-L1714</f>
        <v>165396</v>
      </c>
      <c r="N1714" s="7">
        <v>96780.2265625</v>
      </c>
      <c r="O1714" s="22">
        <f>M1714/N1714</f>
        <v>1.7089854598882182</v>
      </c>
      <c r="P1714" s="27">
        <v>1240</v>
      </c>
      <c r="Q1714" s="32">
        <f>M1714/P1714</f>
        <v>133.38387096774193</v>
      </c>
      <c r="R1714" s="37" t="s">
        <v>3759</v>
      </c>
      <c r="S1714" s="42">
        <f>ABS(O2406-O1714)*100</f>
        <v>37.459832299887672</v>
      </c>
      <c r="T1714" t="s">
        <v>43</v>
      </c>
      <c r="V1714" s="7">
        <v>29250</v>
      </c>
      <c r="W1714" t="s">
        <v>33</v>
      </c>
      <c r="X1714" s="17" t="s">
        <v>34</v>
      </c>
      <c r="Z1714" t="s">
        <v>3760</v>
      </c>
      <c r="AA1714">
        <v>401</v>
      </c>
      <c r="AB1714">
        <v>52</v>
      </c>
    </row>
    <row r="1715" spans="1:28" x14ac:dyDescent="0.25">
      <c r="A1715" t="s">
        <v>3761</v>
      </c>
      <c r="B1715" t="s">
        <v>3762</v>
      </c>
      <c r="C1715" s="17">
        <v>43665</v>
      </c>
      <c r="D1715" s="7">
        <v>175000</v>
      </c>
      <c r="E1715" t="s">
        <v>29</v>
      </c>
      <c r="F1715" t="s">
        <v>30</v>
      </c>
      <c r="G1715" s="7">
        <v>175000</v>
      </c>
      <c r="H1715" s="7">
        <v>100140</v>
      </c>
      <c r="I1715" s="12">
        <f>H1715/G1715*100</f>
        <v>57.222857142857144</v>
      </c>
      <c r="J1715" s="12">
        <f t="shared" si="26"/>
        <v>7.4430611253729282</v>
      </c>
      <c r="K1715" s="7">
        <v>200282</v>
      </c>
      <c r="L1715" s="7">
        <v>33008</v>
      </c>
      <c r="M1715" s="7">
        <f>G1715-L1715</f>
        <v>141992</v>
      </c>
      <c r="N1715" s="7">
        <v>99627.15625</v>
      </c>
      <c r="O1715" s="22">
        <f>M1715/N1715</f>
        <v>1.4252338955022616</v>
      </c>
      <c r="P1715" s="27">
        <v>1220</v>
      </c>
      <c r="Q1715" s="32">
        <f>M1715/P1715</f>
        <v>116.38688524590164</v>
      </c>
      <c r="R1715" s="37" t="s">
        <v>3759</v>
      </c>
      <c r="S1715" s="42">
        <f>ABS(O2406-O1715)*100</f>
        <v>9.0846758612920233</v>
      </c>
      <c r="T1715" t="s">
        <v>43</v>
      </c>
      <c r="V1715" s="7">
        <v>29250</v>
      </c>
      <c r="W1715" t="s">
        <v>33</v>
      </c>
      <c r="X1715" s="17" t="s">
        <v>34</v>
      </c>
      <c r="Z1715" t="s">
        <v>3760</v>
      </c>
      <c r="AA1715">
        <v>401</v>
      </c>
      <c r="AB1715">
        <v>55</v>
      </c>
    </row>
    <row r="1716" spans="1:28" x14ac:dyDescent="0.25">
      <c r="A1716" t="s">
        <v>3763</v>
      </c>
      <c r="B1716" t="s">
        <v>3764</v>
      </c>
      <c r="C1716" s="17">
        <v>43882</v>
      </c>
      <c r="D1716" s="7">
        <v>175000</v>
      </c>
      <c r="E1716" t="s">
        <v>29</v>
      </c>
      <c r="F1716" t="s">
        <v>30</v>
      </c>
      <c r="G1716" s="7">
        <v>175000</v>
      </c>
      <c r="H1716" s="7">
        <v>82860</v>
      </c>
      <c r="I1716" s="12">
        <f>H1716/G1716*100</f>
        <v>47.348571428571432</v>
      </c>
      <c r="J1716" s="12">
        <f t="shared" si="26"/>
        <v>2.4312245889127837</v>
      </c>
      <c r="K1716" s="7">
        <v>165727</v>
      </c>
      <c r="L1716" s="7">
        <v>32760</v>
      </c>
      <c r="M1716" s="7">
        <f>G1716-L1716</f>
        <v>142240</v>
      </c>
      <c r="N1716" s="7">
        <v>79194.1640625</v>
      </c>
      <c r="O1716" s="22">
        <f>M1716/N1716</f>
        <v>1.7960919429333739</v>
      </c>
      <c r="P1716" s="27">
        <v>1000</v>
      </c>
      <c r="Q1716" s="32">
        <f>M1716/P1716</f>
        <v>142.24</v>
      </c>
      <c r="R1716" s="37" t="s">
        <v>3759</v>
      </c>
      <c r="S1716" s="42">
        <f>ABS(O2406-O1716)*100</f>
        <v>46.170480604403252</v>
      </c>
      <c r="T1716" t="s">
        <v>43</v>
      </c>
      <c r="V1716" s="7">
        <v>29250</v>
      </c>
      <c r="W1716" t="s">
        <v>33</v>
      </c>
      <c r="X1716" s="17" t="s">
        <v>34</v>
      </c>
      <c r="Z1716" t="s">
        <v>3760</v>
      </c>
      <c r="AA1716">
        <v>401</v>
      </c>
      <c r="AB1716">
        <v>52</v>
      </c>
    </row>
    <row r="1717" spans="1:28" x14ac:dyDescent="0.25">
      <c r="A1717" t="s">
        <v>3765</v>
      </c>
      <c r="B1717" t="s">
        <v>3766</v>
      </c>
      <c r="C1717" s="17">
        <v>43741</v>
      </c>
      <c r="D1717" s="7">
        <v>213000</v>
      </c>
      <c r="E1717" t="s">
        <v>29</v>
      </c>
      <c r="F1717" t="s">
        <v>30</v>
      </c>
      <c r="G1717" s="7">
        <v>213000</v>
      </c>
      <c r="H1717" s="7">
        <v>100610</v>
      </c>
      <c r="I1717" s="12">
        <f>H1717/G1717*100</f>
        <v>47.23474178403756</v>
      </c>
      <c r="J1717" s="12">
        <f t="shared" si="26"/>
        <v>2.5450542334466562</v>
      </c>
      <c r="K1717" s="7">
        <v>201219</v>
      </c>
      <c r="L1717" s="7">
        <v>34096</v>
      </c>
      <c r="M1717" s="7">
        <f>G1717-L1717</f>
        <v>178904</v>
      </c>
      <c r="N1717" s="7">
        <v>99537.2265625</v>
      </c>
      <c r="O1717" s="22">
        <f>M1717/N1717</f>
        <v>1.7973576939846234</v>
      </c>
      <c r="P1717" s="27">
        <v>1305</v>
      </c>
      <c r="Q1717" s="32">
        <f>M1717/P1717</f>
        <v>137.09118773946361</v>
      </c>
      <c r="R1717" s="37" t="s">
        <v>3759</v>
      </c>
      <c r="S1717" s="42">
        <f>ABS(O2406-O1717)*100</f>
        <v>46.297055709528202</v>
      </c>
      <c r="T1717" t="s">
        <v>43</v>
      </c>
      <c r="V1717" s="7">
        <v>29250</v>
      </c>
      <c r="W1717" t="s">
        <v>33</v>
      </c>
      <c r="X1717" s="17" t="s">
        <v>34</v>
      </c>
      <c r="Z1717" t="s">
        <v>3760</v>
      </c>
      <c r="AA1717">
        <v>401</v>
      </c>
      <c r="AB1717">
        <v>55</v>
      </c>
    </row>
    <row r="1718" spans="1:28" x14ac:dyDescent="0.25">
      <c r="A1718" t="s">
        <v>3767</v>
      </c>
      <c r="B1718" t="s">
        <v>3768</v>
      </c>
      <c r="C1718" s="17">
        <v>43637</v>
      </c>
      <c r="D1718" s="7">
        <v>227500</v>
      </c>
      <c r="E1718" t="s">
        <v>29</v>
      </c>
      <c r="F1718" t="s">
        <v>30</v>
      </c>
      <c r="G1718" s="7">
        <v>227500</v>
      </c>
      <c r="H1718" s="7">
        <v>110420</v>
      </c>
      <c r="I1718" s="12">
        <f>H1718/G1718*100</f>
        <v>48.536263736263734</v>
      </c>
      <c r="J1718" s="12">
        <f t="shared" si="26"/>
        <v>1.2435322812204817</v>
      </c>
      <c r="K1718" s="7">
        <v>220837</v>
      </c>
      <c r="L1718" s="7">
        <v>32307</v>
      </c>
      <c r="M1718" s="7">
        <f>G1718-L1718</f>
        <v>195193</v>
      </c>
      <c r="N1718" s="7">
        <v>112287.078125</v>
      </c>
      <c r="O1718" s="22">
        <f>M1718/N1718</f>
        <v>1.7383389367626756</v>
      </c>
      <c r="P1718" s="27">
        <v>1648</v>
      </c>
      <c r="Q1718" s="32">
        <f>M1718/P1718</f>
        <v>118.44235436893204</v>
      </c>
      <c r="R1718" s="37" t="s">
        <v>3759</v>
      </c>
      <c r="S1718" s="42">
        <f>ABS(O2406-O1718)*100</f>
        <v>40.395179987333421</v>
      </c>
      <c r="T1718" t="s">
        <v>32</v>
      </c>
      <c r="V1718" s="7">
        <v>26325</v>
      </c>
      <c r="W1718" t="s">
        <v>33</v>
      </c>
      <c r="X1718" s="17" t="s">
        <v>34</v>
      </c>
      <c r="Z1718" t="s">
        <v>3760</v>
      </c>
      <c r="AA1718">
        <v>401</v>
      </c>
      <c r="AB1718">
        <v>55</v>
      </c>
    </row>
    <row r="1719" spans="1:28" x14ac:dyDescent="0.25">
      <c r="A1719" t="s">
        <v>3769</v>
      </c>
      <c r="B1719" t="s">
        <v>3770</v>
      </c>
      <c r="C1719" s="17">
        <v>43823</v>
      </c>
      <c r="D1719" s="7">
        <v>199000</v>
      </c>
      <c r="E1719" t="s">
        <v>29</v>
      </c>
      <c r="F1719" t="s">
        <v>30</v>
      </c>
      <c r="G1719" s="7">
        <v>199000</v>
      </c>
      <c r="H1719" s="7">
        <v>97170</v>
      </c>
      <c r="I1719" s="12">
        <f>H1719/G1719*100</f>
        <v>48.829145728643212</v>
      </c>
      <c r="J1719" s="12">
        <f t="shared" si="26"/>
        <v>0.950650288841004</v>
      </c>
      <c r="K1719" s="7">
        <v>194340</v>
      </c>
      <c r="L1719" s="7">
        <v>33650</v>
      </c>
      <c r="M1719" s="7">
        <f>G1719-L1719</f>
        <v>165350</v>
      </c>
      <c r="N1719" s="7">
        <v>95705.7734375</v>
      </c>
      <c r="O1719" s="22">
        <f>M1719/N1719</f>
        <v>1.7276909643071918</v>
      </c>
      <c r="P1719" s="27">
        <v>1180</v>
      </c>
      <c r="Q1719" s="32">
        <f>M1719/P1719</f>
        <v>140.12711864406779</v>
      </c>
      <c r="R1719" s="37" t="s">
        <v>3759</v>
      </c>
      <c r="S1719" s="42">
        <f>ABS(O2406-O1719)*100</f>
        <v>39.330382741785044</v>
      </c>
      <c r="T1719" t="s">
        <v>43</v>
      </c>
      <c r="V1719" s="7">
        <v>29250</v>
      </c>
      <c r="W1719" t="s">
        <v>33</v>
      </c>
      <c r="X1719" s="17" t="s">
        <v>34</v>
      </c>
      <c r="Z1719" t="s">
        <v>3760</v>
      </c>
      <c r="AA1719">
        <v>401</v>
      </c>
      <c r="AB1719">
        <v>52</v>
      </c>
    </row>
    <row r="1720" spans="1:28" x14ac:dyDescent="0.25">
      <c r="A1720" t="s">
        <v>3771</v>
      </c>
      <c r="B1720" t="s">
        <v>3772</v>
      </c>
      <c r="C1720" s="17">
        <v>43658</v>
      </c>
      <c r="D1720" s="7">
        <v>168000</v>
      </c>
      <c r="E1720" t="s">
        <v>29</v>
      </c>
      <c r="F1720" t="s">
        <v>30</v>
      </c>
      <c r="G1720" s="7">
        <v>168000</v>
      </c>
      <c r="H1720" s="7">
        <v>97310</v>
      </c>
      <c r="I1720" s="12">
        <f>H1720/G1720*100</f>
        <v>57.922619047619051</v>
      </c>
      <c r="J1720" s="12">
        <f t="shared" si="26"/>
        <v>8.142823030134835</v>
      </c>
      <c r="K1720" s="7">
        <v>194615</v>
      </c>
      <c r="L1720" s="7">
        <v>38238</v>
      </c>
      <c r="M1720" s="7">
        <f>G1720-L1720</f>
        <v>129762</v>
      </c>
      <c r="N1720" s="7">
        <v>93136.984375</v>
      </c>
      <c r="O1720" s="22">
        <f>M1720/N1720</f>
        <v>1.3932381520700272</v>
      </c>
      <c r="P1720" s="27">
        <v>1025</v>
      </c>
      <c r="Q1720" s="32">
        <f>M1720/P1720</f>
        <v>126.5970731707317</v>
      </c>
      <c r="R1720" s="37" t="s">
        <v>3759</v>
      </c>
      <c r="S1720" s="42">
        <f>ABS(O2406-O1720)*100</f>
        <v>5.8851015180685806</v>
      </c>
      <c r="T1720" t="s">
        <v>43</v>
      </c>
      <c r="V1720" s="7">
        <v>29250</v>
      </c>
      <c r="W1720" t="s">
        <v>33</v>
      </c>
      <c r="X1720" s="17" t="s">
        <v>34</v>
      </c>
      <c r="Z1720" t="s">
        <v>3760</v>
      </c>
      <c r="AA1720">
        <v>401</v>
      </c>
      <c r="AB1720">
        <v>58</v>
      </c>
    </row>
    <row r="1721" spans="1:28" x14ac:dyDescent="0.25">
      <c r="A1721" t="s">
        <v>3773</v>
      </c>
      <c r="B1721" t="s">
        <v>3774</v>
      </c>
      <c r="C1721" s="17">
        <v>44159</v>
      </c>
      <c r="D1721" s="7">
        <v>210000</v>
      </c>
      <c r="E1721" t="s">
        <v>29</v>
      </c>
      <c r="F1721" t="s">
        <v>30</v>
      </c>
      <c r="G1721" s="7">
        <v>210000</v>
      </c>
      <c r="H1721" s="7">
        <v>93000</v>
      </c>
      <c r="I1721" s="12">
        <f>H1721/G1721*100</f>
        <v>44.285714285714285</v>
      </c>
      <c r="J1721" s="12">
        <f t="shared" si="26"/>
        <v>5.4940817317699313</v>
      </c>
      <c r="K1721" s="7">
        <v>186006</v>
      </c>
      <c r="L1721" s="7">
        <v>34617</v>
      </c>
      <c r="M1721" s="7">
        <f>G1721-L1721</f>
        <v>175383</v>
      </c>
      <c r="N1721" s="7">
        <v>90166.171875</v>
      </c>
      <c r="O1721" s="22">
        <f>M1721/N1721</f>
        <v>1.9451086405568885</v>
      </c>
      <c r="P1721" s="27">
        <v>1025</v>
      </c>
      <c r="Q1721" s="32">
        <f>M1721/P1721</f>
        <v>171.10536585365853</v>
      </c>
      <c r="R1721" s="37" t="s">
        <v>3759</v>
      </c>
      <c r="S1721" s="42">
        <f>ABS(O2406-O1721)*100</f>
        <v>61.072150366754705</v>
      </c>
      <c r="T1721" t="s">
        <v>43</v>
      </c>
      <c r="V1721" s="7">
        <v>29250</v>
      </c>
      <c r="W1721" t="s">
        <v>33</v>
      </c>
      <c r="X1721" s="17" t="s">
        <v>34</v>
      </c>
      <c r="Z1721" t="s">
        <v>3760</v>
      </c>
      <c r="AA1721">
        <v>401</v>
      </c>
      <c r="AB1721">
        <v>58</v>
      </c>
    </row>
    <row r="1722" spans="1:28" x14ac:dyDescent="0.25">
      <c r="A1722" t="s">
        <v>3775</v>
      </c>
      <c r="B1722" t="s">
        <v>3776</v>
      </c>
      <c r="C1722" s="17">
        <v>44137</v>
      </c>
      <c r="D1722" s="7">
        <v>190000</v>
      </c>
      <c r="E1722" t="s">
        <v>29</v>
      </c>
      <c r="F1722" t="s">
        <v>30</v>
      </c>
      <c r="G1722" s="7">
        <v>190000</v>
      </c>
      <c r="H1722" s="7">
        <v>93860</v>
      </c>
      <c r="I1722" s="12">
        <f>H1722/G1722*100</f>
        <v>49.4</v>
      </c>
      <c r="J1722" s="12">
        <f t="shared" si="26"/>
        <v>0.37979601748421743</v>
      </c>
      <c r="K1722" s="7">
        <v>187719</v>
      </c>
      <c r="L1722" s="7">
        <v>34077</v>
      </c>
      <c r="M1722" s="7">
        <f>G1722-L1722</f>
        <v>155923</v>
      </c>
      <c r="N1722" s="7">
        <v>91508.0390625</v>
      </c>
      <c r="O1722" s="22">
        <f>M1722/N1722</f>
        <v>1.7039267980980837</v>
      </c>
      <c r="P1722" s="27">
        <v>1025</v>
      </c>
      <c r="Q1722" s="32">
        <f>M1722/P1722</f>
        <v>152.12</v>
      </c>
      <c r="R1722" s="37" t="s">
        <v>3759</v>
      </c>
      <c r="S1722" s="42">
        <f>ABS(O2406-O1722)*100</f>
        <v>36.953966120874227</v>
      </c>
      <c r="T1722" t="s">
        <v>43</v>
      </c>
      <c r="V1722" s="7">
        <v>29250</v>
      </c>
      <c r="W1722" t="s">
        <v>33</v>
      </c>
      <c r="X1722" s="17" t="s">
        <v>34</v>
      </c>
      <c r="Z1722" t="s">
        <v>3760</v>
      </c>
      <c r="AA1722">
        <v>401</v>
      </c>
      <c r="AB1722">
        <v>58</v>
      </c>
    </row>
    <row r="1723" spans="1:28" x14ac:dyDescent="0.25">
      <c r="A1723" t="s">
        <v>3777</v>
      </c>
      <c r="B1723" t="s">
        <v>3778</v>
      </c>
      <c r="C1723" s="17">
        <v>43864</v>
      </c>
      <c r="D1723" s="7">
        <v>140000</v>
      </c>
      <c r="E1723" t="s">
        <v>29</v>
      </c>
      <c r="F1723" t="s">
        <v>30</v>
      </c>
      <c r="G1723" s="7">
        <v>140000</v>
      </c>
      <c r="H1723" s="7">
        <v>65950</v>
      </c>
      <c r="I1723" s="12">
        <f>H1723/G1723*100</f>
        <v>47.107142857142861</v>
      </c>
      <c r="J1723" s="12">
        <f t="shared" si="26"/>
        <v>2.6726531603413548</v>
      </c>
      <c r="K1723" s="7">
        <v>131895</v>
      </c>
      <c r="L1723" s="7">
        <v>34239</v>
      </c>
      <c r="M1723" s="7">
        <f>G1723-L1723</f>
        <v>105761</v>
      </c>
      <c r="N1723" s="7">
        <v>58163.19140625</v>
      </c>
      <c r="O1723" s="22">
        <f>M1723/N1723</f>
        <v>1.8183493278643461</v>
      </c>
      <c r="P1723" s="27">
        <v>946</v>
      </c>
      <c r="Q1723" s="32">
        <f>M1723/P1723</f>
        <v>111.79809725158562</v>
      </c>
      <c r="R1723" s="37" t="s">
        <v>3759</v>
      </c>
      <c r="S1723" s="42">
        <f>ABS(O2406-O1723)*100</f>
        <v>48.39621909750047</v>
      </c>
      <c r="T1723" t="s">
        <v>147</v>
      </c>
      <c r="V1723" s="7">
        <v>29250</v>
      </c>
      <c r="W1723" t="s">
        <v>33</v>
      </c>
      <c r="X1723" s="17" t="s">
        <v>34</v>
      </c>
      <c r="Z1723" t="s">
        <v>3760</v>
      </c>
      <c r="AA1723">
        <v>401</v>
      </c>
      <c r="AB1723">
        <v>49</v>
      </c>
    </row>
    <row r="1724" spans="1:28" x14ac:dyDescent="0.25">
      <c r="A1724" t="s">
        <v>3779</v>
      </c>
      <c r="B1724" t="s">
        <v>3780</v>
      </c>
      <c r="C1724" s="17">
        <v>43938</v>
      </c>
      <c r="D1724" s="7">
        <v>240000</v>
      </c>
      <c r="E1724" t="s">
        <v>29</v>
      </c>
      <c r="F1724" t="s">
        <v>30</v>
      </c>
      <c r="G1724" s="7">
        <v>240000</v>
      </c>
      <c r="H1724" s="7">
        <v>116940</v>
      </c>
      <c r="I1724" s="12">
        <f>H1724/G1724*100</f>
        <v>48.725000000000001</v>
      </c>
      <c r="J1724" s="12">
        <f t="shared" si="26"/>
        <v>1.0547960174842146</v>
      </c>
      <c r="K1724" s="7">
        <v>233884</v>
      </c>
      <c r="L1724" s="7">
        <v>30883</v>
      </c>
      <c r="M1724" s="7">
        <f>G1724-L1724</f>
        <v>209117</v>
      </c>
      <c r="N1724" s="7">
        <v>109730.2734375</v>
      </c>
      <c r="O1724" s="22">
        <f>M1724/N1724</f>
        <v>1.9057366162411737</v>
      </c>
      <c r="P1724" s="27">
        <v>1806</v>
      </c>
      <c r="Q1724" s="32">
        <f>M1724/P1724</f>
        <v>115.79014396456257</v>
      </c>
      <c r="R1724" s="37" t="s">
        <v>3700</v>
      </c>
      <c r="S1724" s="42">
        <f>ABS(O2406-O1724)*100</f>
        <v>57.134947935183234</v>
      </c>
      <c r="T1724" t="s">
        <v>32</v>
      </c>
      <c r="V1724" s="7">
        <v>27850</v>
      </c>
      <c r="W1724" t="s">
        <v>33</v>
      </c>
      <c r="X1724" s="17" t="s">
        <v>34</v>
      </c>
      <c r="Z1724" t="s">
        <v>3701</v>
      </c>
      <c r="AA1724">
        <v>401</v>
      </c>
      <c r="AB1724">
        <v>52</v>
      </c>
    </row>
    <row r="1725" spans="1:28" x14ac:dyDescent="0.25">
      <c r="A1725" t="s">
        <v>3781</v>
      </c>
      <c r="B1725" t="s">
        <v>3782</v>
      </c>
      <c r="C1725" s="17">
        <v>43948</v>
      </c>
      <c r="D1725" s="7">
        <v>170000</v>
      </c>
      <c r="E1725" t="s">
        <v>29</v>
      </c>
      <c r="F1725" t="s">
        <v>30</v>
      </c>
      <c r="G1725" s="7">
        <v>170000</v>
      </c>
      <c r="H1725" s="7">
        <v>84310</v>
      </c>
      <c r="I1725" s="12">
        <f>H1725/G1725*100</f>
        <v>49.594117647058823</v>
      </c>
      <c r="J1725" s="12">
        <f t="shared" si="26"/>
        <v>0.18567837042539281</v>
      </c>
      <c r="K1725" s="7">
        <v>168628</v>
      </c>
      <c r="L1725" s="7">
        <v>33400</v>
      </c>
      <c r="M1725" s="7">
        <f>G1725-L1725</f>
        <v>136600</v>
      </c>
      <c r="N1725" s="7">
        <v>73096.21875</v>
      </c>
      <c r="O1725" s="22">
        <f>M1725/N1725</f>
        <v>1.8687697166277839</v>
      </c>
      <c r="P1725" s="27">
        <v>912</v>
      </c>
      <c r="Q1725" s="32">
        <f>M1725/P1725</f>
        <v>149.78070175438597</v>
      </c>
      <c r="R1725" s="37" t="s">
        <v>3700</v>
      </c>
      <c r="S1725" s="42">
        <f>ABS(O2406-O1725)*100</f>
        <v>53.438257973844252</v>
      </c>
      <c r="T1725" t="s">
        <v>43</v>
      </c>
      <c r="V1725" s="7">
        <v>27850</v>
      </c>
      <c r="W1725" t="s">
        <v>33</v>
      </c>
      <c r="X1725" s="17" t="s">
        <v>34</v>
      </c>
      <c r="Z1725" t="s">
        <v>3701</v>
      </c>
      <c r="AA1725">
        <v>401</v>
      </c>
      <c r="AB1725">
        <v>52</v>
      </c>
    </row>
    <row r="1726" spans="1:28" x14ac:dyDescent="0.25">
      <c r="A1726" t="s">
        <v>3783</v>
      </c>
      <c r="B1726" t="s">
        <v>3784</v>
      </c>
      <c r="C1726" s="17">
        <v>44225</v>
      </c>
      <c r="D1726" s="7">
        <v>120000</v>
      </c>
      <c r="E1726" t="s">
        <v>331</v>
      </c>
      <c r="F1726" t="s">
        <v>30</v>
      </c>
      <c r="G1726" s="7">
        <v>120000</v>
      </c>
      <c r="H1726" s="7">
        <v>68100</v>
      </c>
      <c r="I1726" s="12">
        <f>H1726/G1726*100</f>
        <v>56.75</v>
      </c>
      <c r="J1726" s="12">
        <f t="shared" si="26"/>
        <v>6.970203982515784</v>
      </c>
      <c r="K1726" s="7">
        <v>136209</v>
      </c>
      <c r="L1726" s="7">
        <v>32673</v>
      </c>
      <c r="M1726" s="7">
        <f>G1726-L1726</f>
        <v>87327</v>
      </c>
      <c r="N1726" s="7">
        <v>61665.27734375</v>
      </c>
      <c r="O1726" s="22">
        <f>M1726/N1726</f>
        <v>1.4161454186478399</v>
      </c>
      <c r="P1726" s="27">
        <v>1130</v>
      </c>
      <c r="Q1726" s="32">
        <f>M1726/P1726</f>
        <v>77.280530973451334</v>
      </c>
      <c r="R1726" s="37" t="s">
        <v>3759</v>
      </c>
      <c r="S1726" s="42">
        <f>ABS(O2406-O1726)*100</f>
        <v>8.175828175849853</v>
      </c>
      <c r="T1726" t="s">
        <v>147</v>
      </c>
      <c r="V1726" s="7">
        <v>29250</v>
      </c>
      <c r="W1726" t="s">
        <v>33</v>
      </c>
      <c r="X1726" s="17" t="s">
        <v>34</v>
      </c>
      <c r="Z1726" t="s">
        <v>3760</v>
      </c>
      <c r="AA1726">
        <v>401</v>
      </c>
      <c r="AB1726">
        <v>45</v>
      </c>
    </row>
    <row r="1727" spans="1:28" x14ac:dyDescent="0.25">
      <c r="A1727" t="s">
        <v>3785</v>
      </c>
      <c r="B1727" t="s">
        <v>3786</v>
      </c>
      <c r="C1727" s="17">
        <v>44218</v>
      </c>
      <c r="D1727" s="7">
        <v>80000</v>
      </c>
      <c r="E1727" t="s">
        <v>331</v>
      </c>
      <c r="F1727" t="s">
        <v>30</v>
      </c>
      <c r="G1727" s="7">
        <v>80000</v>
      </c>
      <c r="H1727" s="7">
        <v>43520</v>
      </c>
      <c r="I1727" s="12">
        <f>H1727/G1727*100</f>
        <v>54.400000000000006</v>
      </c>
      <c r="J1727" s="12">
        <f t="shared" si="26"/>
        <v>4.6202039825157897</v>
      </c>
      <c r="K1727" s="7">
        <v>87031</v>
      </c>
      <c r="L1727" s="7">
        <v>26230</v>
      </c>
      <c r="M1727" s="7">
        <f>G1727-L1727</f>
        <v>53770</v>
      </c>
      <c r="N1727" s="7">
        <v>77950</v>
      </c>
      <c r="O1727" s="22">
        <f>M1727/N1727</f>
        <v>0.68980115458627322</v>
      </c>
      <c r="P1727" s="27">
        <v>840</v>
      </c>
      <c r="Q1727" s="32">
        <f>M1727/P1727</f>
        <v>64.011904761904759</v>
      </c>
      <c r="R1727" s="37" t="s">
        <v>3787</v>
      </c>
      <c r="S1727" s="42">
        <f>ABS(O2406-O1727)*100</f>
        <v>64.458598230306819</v>
      </c>
      <c r="T1727" t="s">
        <v>79</v>
      </c>
      <c r="V1727" s="7">
        <v>25000</v>
      </c>
      <c r="W1727" t="s">
        <v>33</v>
      </c>
      <c r="X1727" s="17" t="s">
        <v>34</v>
      </c>
      <c r="Z1727" t="s">
        <v>152</v>
      </c>
      <c r="AA1727">
        <v>407</v>
      </c>
      <c r="AB1727">
        <v>58</v>
      </c>
    </row>
    <row r="1728" spans="1:28" x14ac:dyDescent="0.25">
      <c r="A1728" t="s">
        <v>3788</v>
      </c>
      <c r="B1728" t="s">
        <v>3789</v>
      </c>
      <c r="C1728" s="17">
        <v>44217</v>
      </c>
      <c r="D1728" s="7">
        <v>108000</v>
      </c>
      <c r="E1728" t="s">
        <v>29</v>
      </c>
      <c r="F1728" t="s">
        <v>30</v>
      </c>
      <c r="G1728" s="7">
        <v>108000</v>
      </c>
      <c r="H1728" s="7">
        <v>48150</v>
      </c>
      <c r="I1728" s="12">
        <f>H1728/G1728*100</f>
        <v>44.583333333333336</v>
      </c>
      <c r="J1728" s="12">
        <f t="shared" si="26"/>
        <v>5.1964626841508803</v>
      </c>
      <c r="K1728" s="7">
        <v>96295</v>
      </c>
      <c r="L1728" s="7">
        <v>26230</v>
      </c>
      <c r="M1728" s="7">
        <f>G1728-L1728</f>
        <v>81770</v>
      </c>
      <c r="N1728" s="7">
        <v>89826.921875</v>
      </c>
      <c r="O1728" s="22">
        <f>M1728/N1728</f>
        <v>0.91030615647487367</v>
      </c>
      <c r="P1728" s="27">
        <v>1016</v>
      </c>
      <c r="Q1728" s="32">
        <f>M1728/P1728</f>
        <v>80.482283464566933</v>
      </c>
      <c r="R1728" s="37" t="s">
        <v>3787</v>
      </c>
      <c r="S1728" s="42">
        <f>ABS(O2406-O1728)*100</f>
        <v>42.40809804144677</v>
      </c>
      <c r="T1728" t="s">
        <v>79</v>
      </c>
      <c r="V1728" s="7">
        <v>25000</v>
      </c>
      <c r="W1728" t="s">
        <v>33</v>
      </c>
      <c r="X1728" s="17" t="s">
        <v>34</v>
      </c>
      <c r="Z1728" t="s">
        <v>152</v>
      </c>
      <c r="AA1728">
        <v>407</v>
      </c>
      <c r="AB1728">
        <v>58</v>
      </c>
    </row>
    <row r="1729" spans="1:28" x14ac:dyDescent="0.25">
      <c r="A1729" t="s">
        <v>3790</v>
      </c>
      <c r="B1729" t="s">
        <v>3791</v>
      </c>
      <c r="C1729" s="17">
        <v>44050</v>
      </c>
      <c r="D1729" s="7">
        <v>104000</v>
      </c>
      <c r="E1729" t="s">
        <v>29</v>
      </c>
      <c r="F1729" t="s">
        <v>30</v>
      </c>
      <c r="G1729" s="7">
        <v>104000</v>
      </c>
      <c r="H1729" s="7">
        <v>48380</v>
      </c>
      <c r="I1729" s="12">
        <f>H1729/G1729*100</f>
        <v>46.519230769230766</v>
      </c>
      <c r="J1729" s="12">
        <f t="shared" si="26"/>
        <v>3.2605652482534495</v>
      </c>
      <c r="K1729" s="7">
        <v>96758</v>
      </c>
      <c r="L1729" s="7">
        <v>26230</v>
      </c>
      <c r="M1729" s="7">
        <f>G1729-L1729</f>
        <v>77770</v>
      </c>
      <c r="N1729" s="7">
        <v>90420.515625</v>
      </c>
      <c r="O1729" s="22">
        <f>M1729/N1729</f>
        <v>0.86009241887686927</v>
      </c>
      <c r="P1729" s="27">
        <v>1016</v>
      </c>
      <c r="Q1729" s="32">
        <f>M1729/P1729</f>
        <v>76.545275590551185</v>
      </c>
      <c r="R1729" s="37" t="s">
        <v>3787</v>
      </c>
      <c r="S1729" s="42">
        <f>ABS(O2406-O1729)*100</f>
        <v>47.429471801247217</v>
      </c>
      <c r="T1729" t="s">
        <v>79</v>
      </c>
      <c r="V1729" s="7">
        <v>25000</v>
      </c>
      <c r="W1729" t="s">
        <v>33</v>
      </c>
      <c r="X1729" s="17" t="s">
        <v>34</v>
      </c>
      <c r="Z1729" t="s">
        <v>152</v>
      </c>
      <c r="AA1729">
        <v>407</v>
      </c>
      <c r="AB1729">
        <v>58</v>
      </c>
    </row>
    <row r="1730" spans="1:28" x14ac:dyDescent="0.25">
      <c r="A1730" t="s">
        <v>3792</v>
      </c>
      <c r="B1730" t="s">
        <v>3793</v>
      </c>
      <c r="C1730" s="17">
        <v>43783</v>
      </c>
      <c r="D1730" s="7">
        <v>79000</v>
      </c>
      <c r="E1730" t="s">
        <v>29</v>
      </c>
      <c r="F1730" t="s">
        <v>30</v>
      </c>
      <c r="G1730" s="7">
        <v>79000</v>
      </c>
      <c r="H1730" s="7">
        <v>42950</v>
      </c>
      <c r="I1730" s="12">
        <f>H1730/G1730*100</f>
        <v>54.367088607594937</v>
      </c>
      <c r="J1730" s="12">
        <f t="shared" si="26"/>
        <v>4.5872925901107209</v>
      </c>
      <c r="K1730" s="7">
        <v>85897</v>
      </c>
      <c r="L1730" s="7">
        <v>26230</v>
      </c>
      <c r="M1730" s="7">
        <f>G1730-L1730</f>
        <v>52770</v>
      </c>
      <c r="N1730" s="7">
        <v>76496.15625</v>
      </c>
      <c r="O1730" s="22">
        <f>M1730/N1730</f>
        <v>0.68983858257584019</v>
      </c>
      <c r="P1730" s="27">
        <v>840</v>
      </c>
      <c r="Q1730" s="32">
        <f>M1730/P1730</f>
        <v>62.821428571428569</v>
      </c>
      <c r="R1730" s="37" t="s">
        <v>3787</v>
      </c>
      <c r="S1730" s="42">
        <f>ABS(O2406-O1730)*100</f>
        <v>64.454855431350126</v>
      </c>
      <c r="T1730" t="s">
        <v>79</v>
      </c>
      <c r="V1730" s="7">
        <v>25000</v>
      </c>
      <c r="W1730" t="s">
        <v>33</v>
      </c>
      <c r="X1730" s="17" t="s">
        <v>34</v>
      </c>
      <c r="Z1730" t="s">
        <v>152</v>
      </c>
      <c r="AA1730">
        <v>407</v>
      </c>
      <c r="AB1730">
        <v>58</v>
      </c>
    </row>
    <row r="1731" spans="1:28" x14ac:dyDescent="0.25">
      <c r="A1731" t="s">
        <v>3794</v>
      </c>
      <c r="B1731" t="s">
        <v>3795</v>
      </c>
      <c r="C1731" s="17">
        <v>44243</v>
      </c>
      <c r="D1731" s="7">
        <v>280000</v>
      </c>
      <c r="E1731" t="s">
        <v>29</v>
      </c>
      <c r="F1731" t="s">
        <v>30</v>
      </c>
      <c r="G1731" s="7">
        <v>280000</v>
      </c>
      <c r="H1731" s="7">
        <v>115200</v>
      </c>
      <c r="I1731" s="12">
        <f>H1731/G1731*100</f>
        <v>41.142857142857139</v>
      </c>
      <c r="J1731" s="12">
        <f t="shared" ref="J1731:J1794" si="27">+ABS(I1731-$I$2411)</f>
        <v>8.6369388746270772</v>
      </c>
      <c r="K1731" s="7">
        <v>230395</v>
      </c>
      <c r="L1731" s="7">
        <v>30741</v>
      </c>
      <c r="M1731" s="7">
        <f>G1731-L1731</f>
        <v>249259</v>
      </c>
      <c r="N1731" s="7">
        <v>105081.0546875</v>
      </c>
      <c r="O1731" s="22">
        <f>M1731/N1731</f>
        <v>2.3720641246061911</v>
      </c>
      <c r="P1731" s="27">
        <v>2028</v>
      </c>
      <c r="Q1731" s="32">
        <f>M1731/P1731</f>
        <v>122.90877712031558</v>
      </c>
      <c r="R1731" s="37" t="s">
        <v>3796</v>
      </c>
      <c r="S1731" s="42">
        <f>ABS(O2406-O1731)*100</f>
        <v>103.76769877168496</v>
      </c>
      <c r="T1731" t="s">
        <v>32</v>
      </c>
      <c r="V1731" s="7">
        <v>24350</v>
      </c>
      <c r="W1731" t="s">
        <v>33</v>
      </c>
      <c r="X1731" s="17" t="s">
        <v>34</v>
      </c>
      <c r="Z1731" t="s">
        <v>3797</v>
      </c>
      <c r="AA1731">
        <v>401</v>
      </c>
      <c r="AB1731">
        <v>45</v>
      </c>
    </row>
    <row r="1732" spans="1:28" x14ac:dyDescent="0.25">
      <c r="A1732" t="s">
        <v>3798</v>
      </c>
      <c r="B1732" t="s">
        <v>3799</v>
      </c>
      <c r="C1732" s="17">
        <v>44260</v>
      </c>
      <c r="D1732" s="7">
        <v>220000</v>
      </c>
      <c r="E1732" t="s">
        <v>29</v>
      </c>
      <c r="F1732" t="s">
        <v>30</v>
      </c>
      <c r="G1732" s="7">
        <v>220000</v>
      </c>
      <c r="H1732" s="7">
        <v>95300</v>
      </c>
      <c r="I1732" s="12">
        <f>H1732/G1732*100</f>
        <v>43.31818181818182</v>
      </c>
      <c r="J1732" s="12">
        <f t="shared" si="27"/>
        <v>6.4616141993023959</v>
      </c>
      <c r="K1732" s="7">
        <v>190592</v>
      </c>
      <c r="L1732" s="7">
        <v>32250</v>
      </c>
      <c r="M1732" s="7">
        <f>G1732-L1732</f>
        <v>187750</v>
      </c>
      <c r="N1732" s="7">
        <v>85590.2734375</v>
      </c>
      <c r="O1732" s="22">
        <f>M1732/N1732</f>
        <v>2.1935903749285179</v>
      </c>
      <c r="P1732" s="27">
        <v>1050</v>
      </c>
      <c r="Q1732" s="32">
        <f>M1732/P1732</f>
        <v>178.8095238095238</v>
      </c>
      <c r="R1732" s="37" t="s">
        <v>3700</v>
      </c>
      <c r="S1732" s="42">
        <f>ABS(O2406-O1732)*100</f>
        <v>85.920323803917654</v>
      </c>
      <c r="T1732" t="s">
        <v>43</v>
      </c>
      <c r="V1732" s="7">
        <v>27850</v>
      </c>
      <c r="W1732" t="s">
        <v>33</v>
      </c>
      <c r="X1732" s="17" t="s">
        <v>34</v>
      </c>
      <c r="Z1732" t="s">
        <v>3701</v>
      </c>
      <c r="AA1732">
        <v>401</v>
      </c>
      <c r="AB1732">
        <v>52</v>
      </c>
    </row>
    <row r="1733" spans="1:28" x14ac:dyDescent="0.25">
      <c r="A1733" t="s">
        <v>3800</v>
      </c>
      <c r="B1733" t="s">
        <v>3801</v>
      </c>
      <c r="C1733" s="17">
        <v>44034</v>
      </c>
      <c r="D1733" s="7">
        <v>225000</v>
      </c>
      <c r="E1733" t="s">
        <v>29</v>
      </c>
      <c r="F1733" t="s">
        <v>30</v>
      </c>
      <c r="G1733" s="7">
        <v>225000</v>
      </c>
      <c r="H1733" s="7">
        <v>99890</v>
      </c>
      <c r="I1733" s="12">
        <f>H1733/G1733*100</f>
        <v>44.395555555555553</v>
      </c>
      <c r="J1733" s="12">
        <f t="shared" si="27"/>
        <v>5.3842404619286626</v>
      </c>
      <c r="K1733" s="7">
        <v>199772</v>
      </c>
      <c r="L1733" s="7">
        <v>32155</v>
      </c>
      <c r="M1733" s="7">
        <f>G1733-L1733</f>
        <v>192845</v>
      </c>
      <c r="N1733" s="7">
        <v>90603.78125</v>
      </c>
      <c r="O1733" s="22">
        <f>M1733/N1733</f>
        <v>2.1284431768679632</v>
      </c>
      <c r="P1733" s="27">
        <v>1326</v>
      </c>
      <c r="Q1733" s="32">
        <f>M1733/P1733</f>
        <v>145.43363499245851</v>
      </c>
      <c r="R1733" s="37" t="s">
        <v>3700</v>
      </c>
      <c r="S1733" s="42">
        <f>ABS(O2406-O1733)*100</f>
        <v>79.405603997862187</v>
      </c>
      <c r="T1733" t="s">
        <v>32</v>
      </c>
      <c r="V1733" s="7">
        <v>27850</v>
      </c>
      <c r="W1733" t="s">
        <v>33</v>
      </c>
      <c r="X1733" s="17" t="s">
        <v>34</v>
      </c>
      <c r="Z1733" t="s">
        <v>3701</v>
      </c>
      <c r="AA1733">
        <v>401</v>
      </c>
      <c r="AB1733">
        <v>52</v>
      </c>
    </row>
    <row r="1734" spans="1:28" x14ac:dyDescent="0.25">
      <c r="A1734" t="s">
        <v>3802</v>
      </c>
      <c r="B1734" t="s">
        <v>3803</v>
      </c>
      <c r="C1734" s="17">
        <v>43714</v>
      </c>
      <c r="D1734" s="7">
        <v>254900</v>
      </c>
      <c r="E1734" t="s">
        <v>29</v>
      </c>
      <c r="F1734" t="s">
        <v>30</v>
      </c>
      <c r="G1734" s="7">
        <v>254900</v>
      </c>
      <c r="H1734" s="7">
        <v>163950</v>
      </c>
      <c r="I1734" s="12">
        <f>H1734/G1734*100</f>
        <v>64.319340918007057</v>
      </c>
      <c r="J1734" s="12">
        <f t="shared" si="27"/>
        <v>14.539544900522841</v>
      </c>
      <c r="K1734" s="7">
        <v>327901</v>
      </c>
      <c r="L1734" s="7">
        <v>34188</v>
      </c>
      <c r="M1734" s="7">
        <f>G1734-L1734</f>
        <v>220712</v>
      </c>
      <c r="N1734" s="7">
        <v>158763.78125</v>
      </c>
      <c r="O1734" s="22">
        <f>M1734/N1734</f>
        <v>1.3901911271088474</v>
      </c>
      <c r="P1734" s="27">
        <v>2268</v>
      </c>
      <c r="Q1734" s="32">
        <f>M1734/P1734</f>
        <v>97.315696649029988</v>
      </c>
      <c r="R1734" s="37" t="s">
        <v>3700</v>
      </c>
      <c r="S1734" s="42">
        <f>ABS(O2406-O1734)*100</f>
        <v>5.5803990219505994</v>
      </c>
      <c r="T1734" t="s">
        <v>32</v>
      </c>
      <c r="V1734" s="7">
        <v>27850</v>
      </c>
      <c r="W1734" t="s">
        <v>33</v>
      </c>
      <c r="X1734" s="17" t="s">
        <v>34</v>
      </c>
      <c r="Z1734" t="s">
        <v>3701</v>
      </c>
      <c r="AA1734">
        <v>401</v>
      </c>
      <c r="AB1734">
        <v>61</v>
      </c>
    </row>
    <row r="1735" spans="1:28" x14ac:dyDescent="0.25">
      <c r="A1735" t="s">
        <v>3804</v>
      </c>
      <c r="B1735" t="s">
        <v>3805</v>
      </c>
      <c r="C1735" s="17">
        <v>43629</v>
      </c>
      <c r="D1735" s="7">
        <v>220000</v>
      </c>
      <c r="E1735" t="s">
        <v>29</v>
      </c>
      <c r="F1735" t="s">
        <v>30</v>
      </c>
      <c r="G1735" s="7">
        <v>220000</v>
      </c>
      <c r="H1735" s="7">
        <v>109460</v>
      </c>
      <c r="I1735" s="12">
        <f>H1735/G1735*100</f>
        <v>49.754545454545458</v>
      </c>
      <c r="J1735" s="12">
        <f t="shared" si="27"/>
        <v>2.5250562938758492E-2</v>
      </c>
      <c r="K1735" s="7">
        <v>218920</v>
      </c>
      <c r="L1735" s="7">
        <v>34001</v>
      </c>
      <c r="M1735" s="7">
        <f>G1735-L1735</f>
        <v>185999</v>
      </c>
      <c r="N1735" s="7">
        <v>99956.21875</v>
      </c>
      <c r="O1735" s="22">
        <f>M1735/N1735</f>
        <v>1.860804683550517</v>
      </c>
      <c r="P1735" s="27">
        <v>1358</v>
      </c>
      <c r="Q1735" s="32">
        <f>M1735/P1735</f>
        <v>136.96539027982328</v>
      </c>
      <c r="R1735" s="37" t="s">
        <v>3700</v>
      </c>
      <c r="S1735" s="42">
        <f>ABS(O2406-O1735)*100</f>
        <v>52.641754666117556</v>
      </c>
      <c r="T1735" t="s">
        <v>43</v>
      </c>
      <c r="V1735" s="7">
        <v>27850</v>
      </c>
      <c r="W1735" t="s">
        <v>33</v>
      </c>
      <c r="X1735" s="17" t="s">
        <v>34</v>
      </c>
      <c r="Z1735" t="s">
        <v>3701</v>
      </c>
      <c r="AA1735">
        <v>401</v>
      </c>
      <c r="AB1735">
        <v>52</v>
      </c>
    </row>
    <row r="1736" spans="1:28" x14ac:dyDescent="0.25">
      <c r="A1736" t="s">
        <v>3806</v>
      </c>
      <c r="B1736" t="s">
        <v>3807</v>
      </c>
      <c r="C1736" s="17">
        <v>44141</v>
      </c>
      <c r="D1736" s="7">
        <v>205000</v>
      </c>
      <c r="E1736" t="s">
        <v>29</v>
      </c>
      <c r="F1736" t="s">
        <v>30</v>
      </c>
      <c r="G1736" s="7">
        <v>205000</v>
      </c>
      <c r="H1736" s="7">
        <v>88970</v>
      </c>
      <c r="I1736" s="12">
        <f>H1736/G1736*100</f>
        <v>43.4</v>
      </c>
      <c r="J1736" s="12">
        <f t="shared" si="27"/>
        <v>6.3797960174842174</v>
      </c>
      <c r="K1736" s="7">
        <v>177942</v>
      </c>
      <c r="L1736" s="7">
        <v>30079</v>
      </c>
      <c r="M1736" s="7">
        <f>G1736-L1736</f>
        <v>174921</v>
      </c>
      <c r="N1736" s="7">
        <v>79925.9453125</v>
      </c>
      <c r="O1736" s="22">
        <f>M1736/N1736</f>
        <v>2.1885383940856973</v>
      </c>
      <c r="P1736" s="27">
        <v>1214</v>
      </c>
      <c r="Q1736" s="32">
        <f>M1736/P1736</f>
        <v>144.0864909390445</v>
      </c>
      <c r="R1736" s="37" t="s">
        <v>3700</v>
      </c>
      <c r="S1736" s="42">
        <f>ABS(O2406-O1736)*100</f>
        <v>85.415125719635583</v>
      </c>
      <c r="T1736" t="s">
        <v>32</v>
      </c>
      <c r="V1736" s="7">
        <v>27850</v>
      </c>
      <c r="W1736" t="s">
        <v>33</v>
      </c>
      <c r="X1736" s="17" t="s">
        <v>34</v>
      </c>
      <c r="Z1736" t="s">
        <v>3701</v>
      </c>
      <c r="AA1736">
        <v>401</v>
      </c>
      <c r="AB1736">
        <v>52</v>
      </c>
    </row>
    <row r="1737" spans="1:28" x14ac:dyDescent="0.25">
      <c r="A1737" t="s">
        <v>3808</v>
      </c>
      <c r="B1737" t="s">
        <v>3809</v>
      </c>
      <c r="C1737" s="17">
        <v>44218</v>
      </c>
      <c r="D1737" s="7">
        <v>207000</v>
      </c>
      <c r="E1737" t="s">
        <v>29</v>
      </c>
      <c r="F1737" t="s">
        <v>30</v>
      </c>
      <c r="G1737" s="7">
        <v>207000</v>
      </c>
      <c r="H1737" s="7">
        <v>99510</v>
      </c>
      <c r="I1737" s="12">
        <f>H1737/G1737*100</f>
        <v>48.072463768115945</v>
      </c>
      <c r="J1737" s="12">
        <f t="shared" si="27"/>
        <v>1.707332249368271</v>
      </c>
      <c r="K1737" s="7">
        <v>199022</v>
      </c>
      <c r="L1737" s="7">
        <v>32570</v>
      </c>
      <c r="M1737" s="7">
        <f>G1737-L1737</f>
        <v>174430</v>
      </c>
      <c r="N1737" s="7">
        <v>89974.0546875</v>
      </c>
      <c r="O1737" s="22">
        <f>M1737/N1737</f>
        <v>1.938669993320123</v>
      </c>
      <c r="P1737" s="27">
        <v>1310</v>
      </c>
      <c r="Q1737" s="32">
        <f>M1737/P1737</f>
        <v>133.15267175572518</v>
      </c>
      <c r="R1737" s="37" t="s">
        <v>3700</v>
      </c>
      <c r="S1737" s="42">
        <f>ABS(O2406-O1737)*100</f>
        <v>60.428285643078162</v>
      </c>
      <c r="T1737" t="s">
        <v>32</v>
      </c>
      <c r="V1737" s="7">
        <v>27850</v>
      </c>
      <c r="W1737" t="s">
        <v>33</v>
      </c>
      <c r="X1737" s="17" t="s">
        <v>34</v>
      </c>
      <c r="Z1737" t="s">
        <v>3701</v>
      </c>
      <c r="AA1737">
        <v>401</v>
      </c>
      <c r="AB1737">
        <v>52</v>
      </c>
    </row>
    <row r="1738" spans="1:28" x14ac:dyDescent="0.25">
      <c r="A1738" t="s">
        <v>3810</v>
      </c>
      <c r="B1738" t="s">
        <v>3811</v>
      </c>
      <c r="C1738" s="17">
        <v>43999</v>
      </c>
      <c r="D1738" s="7">
        <v>185000</v>
      </c>
      <c r="E1738" t="s">
        <v>29</v>
      </c>
      <c r="F1738" t="s">
        <v>30</v>
      </c>
      <c r="G1738" s="7">
        <v>185000</v>
      </c>
      <c r="H1738" s="7">
        <v>88720</v>
      </c>
      <c r="I1738" s="12">
        <f>H1738/G1738*100</f>
        <v>47.956756756756761</v>
      </c>
      <c r="J1738" s="12">
        <f t="shared" si="27"/>
        <v>1.8230392607274553</v>
      </c>
      <c r="K1738" s="7">
        <v>177434</v>
      </c>
      <c r="L1738" s="7">
        <v>31365</v>
      </c>
      <c r="M1738" s="7">
        <f>G1738-L1738</f>
        <v>153635</v>
      </c>
      <c r="N1738" s="7">
        <v>78956.21875</v>
      </c>
      <c r="O1738" s="22">
        <f>M1738/N1738</f>
        <v>1.9458251982210077</v>
      </c>
      <c r="P1738" s="27">
        <v>1215</v>
      </c>
      <c r="Q1738" s="32">
        <f>M1738/P1738</f>
        <v>126.44855967078189</v>
      </c>
      <c r="R1738" s="37" t="s">
        <v>3700</v>
      </c>
      <c r="S1738" s="42">
        <f>ABS(O2406-O1738)*100</f>
        <v>61.143806133166635</v>
      </c>
      <c r="T1738" t="s">
        <v>43</v>
      </c>
      <c r="V1738" s="7">
        <v>27850</v>
      </c>
      <c r="W1738" t="s">
        <v>33</v>
      </c>
      <c r="X1738" s="17" t="s">
        <v>34</v>
      </c>
      <c r="Z1738" t="s">
        <v>3701</v>
      </c>
      <c r="AA1738">
        <v>401</v>
      </c>
      <c r="AB1738">
        <v>52</v>
      </c>
    </row>
    <row r="1739" spans="1:28" x14ac:dyDescent="0.25">
      <c r="A1739" t="s">
        <v>3812</v>
      </c>
      <c r="B1739" t="s">
        <v>3813</v>
      </c>
      <c r="C1739" s="17">
        <v>43658</v>
      </c>
      <c r="D1739" s="7">
        <v>190000</v>
      </c>
      <c r="E1739" t="s">
        <v>29</v>
      </c>
      <c r="F1739" t="s">
        <v>30</v>
      </c>
      <c r="G1739" s="7">
        <v>190000</v>
      </c>
      <c r="H1739" s="7">
        <v>93240</v>
      </c>
      <c r="I1739" s="12">
        <f>H1739/G1739*100</f>
        <v>49.073684210526316</v>
      </c>
      <c r="J1739" s="12">
        <f t="shared" si="27"/>
        <v>0.70611180695789955</v>
      </c>
      <c r="K1739" s="7">
        <v>186481</v>
      </c>
      <c r="L1739" s="7">
        <v>30826</v>
      </c>
      <c r="M1739" s="7">
        <f>G1739-L1739</f>
        <v>159174</v>
      </c>
      <c r="N1739" s="7">
        <v>84137.8359375</v>
      </c>
      <c r="O1739" s="22">
        <f>M1739/N1739</f>
        <v>1.8918242693838598</v>
      </c>
      <c r="P1739" s="27">
        <v>1050</v>
      </c>
      <c r="Q1739" s="32">
        <f>M1739/P1739</f>
        <v>151.59428571428572</v>
      </c>
      <c r="R1739" s="37" t="s">
        <v>3700</v>
      </c>
      <c r="S1739" s="42">
        <f>ABS(O2406-O1739)*100</f>
        <v>55.743713249451844</v>
      </c>
      <c r="T1739" t="s">
        <v>43</v>
      </c>
      <c r="V1739" s="7">
        <v>27850</v>
      </c>
      <c r="W1739" t="s">
        <v>33</v>
      </c>
      <c r="X1739" s="17" t="s">
        <v>34</v>
      </c>
      <c r="Z1739" t="s">
        <v>3701</v>
      </c>
      <c r="AA1739">
        <v>401</v>
      </c>
      <c r="AB1739">
        <v>52</v>
      </c>
    </row>
    <row r="1740" spans="1:28" x14ac:dyDescent="0.25">
      <c r="A1740" t="s">
        <v>3814</v>
      </c>
      <c r="B1740" t="s">
        <v>3815</v>
      </c>
      <c r="C1740" s="17">
        <v>43921</v>
      </c>
      <c r="D1740" s="7">
        <v>177500</v>
      </c>
      <c r="E1740" t="s">
        <v>29</v>
      </c>
      <c r="F1740" t="s">
        <v>30</v>
      </c>
      <c r="G1740" s="7">
        <v>177500</v>
      </c>
      <c r="H1740" s="7">
        <v>88360</v>
      </c>
      <c r="I1740" s="12">
        <f>H1740/G1740*100</f>
        <v>49.780281690140846</v>
      </c>
      <c r="J1740" s="12">
        <f t="shared" si="27"/>
        <v>4.8567265663024273E-4</v>
      </c>
      <c r="K1740" s="7">
        <v>176726</v>
      </c>
      <c r="L1740" s="7">
        <v>31444</v>
      </c>
      <c r="M1740" s="7">
        <f>G1740-L1740</f>
        <v>146056</v>
      </c>
      <c r="N1740" s="7">
        <v>78530.8125</v>
      </c>
      <c r="O1740" s="22">
        <f>M1740/N1740</f>
        <v>1.8598559641796653</v>
      </c>
      <c r="P1740" s="27">
        <v>1215</v>
      </c>
      <c r="Q1740" s="32">
        <f>M1740/P1740</f>
        <v>120.21069958847737</v>
      </c>
      <c r="R1740" s="37" t="s">
        <v>3700</v>
      </c>
      <c r="S1740" s="42">
        <f>ABS(O2406-O1740)*100</f>
        <v>52.546882729032383</v>
      </c>
      <c r="T1740" t="s">
        <v>43</v>
      </c>
      <c r="V1740" s="7">
        <v>27850</v>
      </c>
      <c r="W1740" t="s">
        <v>33</v>
      </c>
      <c r="X1740" s="17" t="s">
        <v>34</v>
      </c>
      <c r="Z1740" t="s">
        <v>3701</v>
      </c>
      <c r="AA1740">
        <v>401</v>
      </c>
      <c r="AB1740">
        <v>52</v>
      </c>
    </row>
    <row r="1741" spans="1:28" x14ac:dyDescent="0.25">
      <c r="A1741" t="s">
        <v>3816</v>
      </c>
      <c r="B1741" t="s">
        <v>3817</v>
      </c>
      <c r="C1741" s="17">
        <v>43987</v>
      </c>
      <c r="D1741" s="7">
        <v>225000</v>
      </c>
      <c r="E1741" t="s">
        <v>29</v>
      </c>
      <c r="F1741" t="s">
        <v>30</v>
      </c>
      <c r="G1741" s="7">
        <v>225000</v>
      </c>
      <c r="H1741" s="7">
        <v>100100</v>
      </c>
      <c r="I1741" s="12">
        <f>H1741/G1741*100</f>
        <v>44.488888888888887</v>
      </c>
      <c r="J1741" s="12">
        <f t="shared" si="27"/>
        <v>5.2909071285953289</v>
      </c>
      <c r="K1741" s="7">
        <v>200204</v>
      </c>
      <c r="L1741" s="7">
        <v>33441</v>
      </c>
      <c r="M1741" s="7">
        <f>G1741-L1741</f>
        <v>191559</v>
      </c>
      <c r="N1741" s="7">
        <v>90142.1640625</v>
      </c>
      <c r="O1741" s="22">
        <f>M1741/N1741</f>
        <v>2.1250765609219533</v>
      </c>
      <c r="P1741" s="27">
        <v>1310</v>
      </c>
      <c r="Q1741" s="32">
        <f>M1741/P1741</f>
        <v>146.22824427480916</v>
      </c>
      <c r="R1741" s="37" t="s">
        <v>3700</v>
      </c>
      <c r="S1741" s="42">
        <f>ABS(O2406-O1741)*100</f>
        <v>79.06894240326119</v>
      </c>
      <c r="T1741" t="s">
        <v>32</v>
      </c>
      <c r="V1741" s="7">
        <v>27850</v>
      </c>
      <c r="W1741" t="s">
        <v>33</v>
      </c>
      <c r="X1741" s="17" t="s">
        <v>34</v>
      </c>
      <c r="Z1741" t="s">
        <v>3701</v>
      </c>
      <c r="AA1741">
        <v>401</v>
      </c>
      <c r="AB1741">
        <v>52</v>
      </c>
    </row>
    <row r="1742" spans="1:28" x14ac:dyDescent="0.25">
      <c r="A1742" t="s">
        <v>3818</v>
      </c>
      <c r="B1742" t="s">
        <v>3819</v>
      </c>
      <c r="C1742" s="17">
        <v>44132</v>
      </c>
      <c r="D1742" s="7">
        <v>199900</v>
      </c>
      <c r="E1742" t="s">
        <v>29</v>
      </c>
      <c r="F1742" t="s">
        <v>30</v>
      </c>
      <c r="G1742" s="7">
        <v>199900</v>
      </c>
      <c r="H1742" s="7">
        <v>88640</v>
      </c>
      <c r="I1742" s="12">
        <f>H1742/G1742*100</f>
        <v>44.342171085542773</v>
      </c>
      <c r="J1742" s="12">
        <f t="shared" si="27"/>
        <v>5.4376249319414427</v>
      </c>
      <c r="K1742" s="7">
        <v>177287</v>
      </c>
      <c r="L1742" s="7">
        <v>31218</v>
      </c>
      <c r="M1742" s="7">
        <f>G1742-L1742</f>
        <v>168682</v>
      </c>
      <c r="N1742" s="7">
        <v>78956.21875</v>
      </c>
      <c r="O1742" s="22">
        <f>M1742/N1742</f>
        <v>2.136399167418336</v>
      </c>
      <c r="P1742" s="27">
        <v>1215</v>
      </c>
      <c r="Q1742" s="32">
        <f>M1742/P1742</f>
        <v>138.83292181069959</v>
      </c>
      <c r="R1742" s="37" t="s">
        <v>3700</v>
      </c>
      <c r="S1742" s="42">
        <f>ABS(O2406-O1742)*100</f>
        <v>80.201203052899459</v>
      </c>
      <c r="T1742" t="s">
        <v>43</v>
      </c>
      <c r="V1742" s="7">
        <v>27850</v>
      </c>
      <c r="W1742" t="s">
        <v>33</v>
      </c>
      <c r="X1742" s="17" t="s">
        <v>34</v>
      </c>
      <c r="Z1742" t="s">
        <v>3701</v>
      </c>
      <c r="AA1742">
        <v>401</v>
      </c>
      <c r="AB1742">
        <v>52</v>
      </c>
    </row>
    <row r="1743" spans="1:28" x14ac:dyDescent="0.25">
      <c r="A1743" t="s">
        <v>3820</v>
      </c>
      <c r="B1743" t="s">
        <v>3821</v>
      </c>
      <c r="C1743" s="17">
        <v>44267</v>
      </c>
      <c r="D1743" s="7">
        <v>165000</v>
      </c>
      <c r="E1743" t="s">
        <v>29</v>
      </c>
      <c r="F1743" t="s">
        <v>30</v>
      </c>
      <c r="G1743" s="7">
        <v>165000</v>
      </c>
      <c r="H1743" s="7">
        <v>104870</v>
      </c>
      <c r="I1743" s="12">
        <f>H1743/G1743*100</f>
        <v>63.557575757575755</v>
      </c>
      <c r="J1743" s="12">
        <f t="shared" si="27"/>
        <v>13.777779740091539</v>
      </c>
      <c r="K1743" s="7">
        <v>209749</v>
      </c>
      <c r="L1743" s="7">
        <v>31194</v>
      </c>
      <c r="M1743" s="7">
        <f>G1743-L1743</f>
        <v>133806</v>
      </c>
      <c r="N1743" s="7">
        <v>96516.21875</v>
      </c>
      <c r="O1743" s="22">
        <f>M1743/N1743</f>
        <v>1.3863576685136145</v>
      </c>
      <c r="P1743" s="27">
        <v>1527</v>
      </c>
      <c r="Q1743" s="32">
        <f>M1743/P1743</f>
        <v>87.626719056974466</v>
      </c>
      <c r="R1743" s="37" t="s">
        <v>3700</v>
      </c>
      <c r="S1743" s="42">
        <f>ABS(O2406-O1743)*100</f>
        <v>5.197053162427312</v>
      </c>
      <c r="T1743" t="s">
        <v>43</v>
      </c>
      <c r="V1743" s="7">
        <v>27850</v>
      </c>
      <c r="W1743" t="s">
        <v>33</v>
      </c>
      <c r="X1743" s="17" t="s">
        <v>34</v>
      </c>
      <c r="Z1743" t="s">
        <v>3701</v>
      </c>
      <c r="AA1743">
        <v>401</v>
      </c>
      <c r="AB1743">
        <v>52</v>
      </c>
    </row>
    <row r="1744" spans="1:28" x14ac:dyDescent="0.25">
      <c r="A1744" t="s">
        <v>3822</v>
      </c>
      <c r="B1744" t="s">
        <v>3823</v>
      </c>
      <c r="C1744" s="17">
        <v>44011</v>
      </c>
      <c r="D1744" s="7">
        <v>212000</v>
      </c>
      <c r="E1744" t="s">
        <v>29</v>
      </c>
      <c r="F1744" t="s">
        <v>30</v>
      </c>
      <c r="G1744" s="7">
        <v>212000</v>
      </c>
      <c r="H1744" s="7">
        <v>94690</v>
      </c>
      <c r="I1744" s="12">
        <f>H1744/G1744*100</f>
        <v>44.665094339622641</v>
      </c>
      <c r="J1744" s="12">
        <f t="shared" si="27"/>
        <v>5.114701677861575</v>
      </c>
      <c r="K1744" s="7">
        <v>189383</v>
      </c>
      <c r="L1744" s="7">
        <v>32155</v>
      </c>
      <c r="M1744" s="7">
        <f>G1744-L1744</f>
        <v>179845</v>
      </c>
      <c r="N1744" s="7">
        <v>84988.109375</v>
      </c>
      <c r="O1744" s="22">
        <f>M1744/N1744</f>
        <v>2.1161195527536112</v>
      </c>
      <c r="P1744" s="27">
        <v>1050</v>
      </c>
      <c r="Q1744" s="32">
        <f>M1744/P1744</f>
        <v>171.28095238095239</v>
      </c>
      <c r="R1744" s="37" t="s">
        <v>3700</v>
      </c>
      <c r="S1744" s="42">
        <f>ABS(O2406-O1744)*100</f>
        <v>78.173241586426983</v>
      </c>
      <c r="T1744" t="s">
        <v>43</v>
      </c>
      <c r="V1744" s="7">
        <v>27850</v>
      </c>
      <c r="W1744" t="s">
        <v>33</v>
      </c>
      <c r="X1744" s="17" t="s">
        <v>34</v>
      </c>
      <c r="Z1744" t="s">
        <v>3701</v>
      </c>
      <c r="AA1744">
        <v>401</v>
      </c>
      <c r="AB1744">
        <v>52</v>
      </c>
    </row>
    <row r="1745" spans="1:28" x14ac:dyDescent="0.25">
      <c r="A1745" t="s">
        <v>3824</v>
      </c>
      <c r="B1745" t="s">
        <v>3825</v>
      </c>
      <c r="C1745" s="17">
        <v>44076</v>
      </c>
      <c r="D1745" s="7">
        <v>225500</v>
      </c>
      <c r="E1745" t="s">
        <v>29</v>
      </c>
      <c r="F1745" t="s">
        <v>30</v>
      </c>
      <c r="G1745" s="7">
        <v>225500</v>
      </c>
      <c r="H1745" s="7">
        <v>117430</v>
      </c>
      <c r="I1745" s="12">
        <f>H1745/G1745*100</f>
        <v>52.075388026607541</v>
      </c>
      <c r="J1745" s="12">
        <f t="shared" si="27"/>
        <v>2.2955920091233253</v>
      </c>
      <c r="K1745" s="7">
        <v>234869</v>
      </c>
      <c r="L1745" s="7">
        <v>30771</v>
      </c>
      <c r="M1745" s="7">
        <f>G1745-L1745</f>
        <v>194729</v>
      </c>
      <c r="N1745" s="7">
        <v>110323.2421875</v>
      </c>
      <c r="O1745" s="22">
        <f>M1745/N1745</f>
        <v>1.76507684272955</v>
      </c>
      <c r="P1745" s="27">
        <v>1442</v>
      </c>
      <c r="Q1745" s="32">
        <f>M1745/P1745</f>
        <v>135.04091539528432</v>
      </c>
      <c r="R1745" s="37" t="s">
        <v>3700</v>
      </c>
      <c r="S1745" s="42">
        <f>ABS(O2406-O1745)*100</f>
        <v>43.06897058402086</v>
      </c>
      <c r="T1745" t="s">
        <v>32</v>
      </c>
      <c r="V1745" s="7">
        <v>27850</v>
      </c>
      <c r="W1745" t="s">
        <v>33</v>
      </c>
      <c r="X1745" s="17" t="s">
        <v>34</v>
      </c>
      <c r="Z1745" t="s">
        <v>3701</v>
      </c>
      <c r="AA1745">
        <v>401</v>
      </c>
      <c r="AB1745">
        <v>59</v>
      </c>
    </row>
    <row r="1746" spans="1:28" x14ac:dyDescent="0.25">
      <c r="A1746" t="s">
        <v>3826</v>
      </c>
      <c r="B1746" t="s">
        <v>3827</v>
      </c>
      <c r="C1746" s="17">
        <v>43979</v>
      </c>
      <c r="D1746" s="7">
        <v>170000</v>
      </c>
      <c r="E1746" t="s">
        <v>29</v>
      </c>
      <c r="F1746" t="s">
        <v>30</v>
      </c>
      <c r="G1746" s="7">
        <v>170000</v>
      </c>
      <c r="H1746" s="7">
        <v>95450</v>
      </c>
      <c r="I1746" s="12">
        <f>H1746/G1746*100</f>
        <v>56.14705882352942</v>
      </c>
      <c r="J1746" s="12">
        <f t="shared" si="27"/>
        <v>6.3672628060452041</v>
      </c>
      <c r="K1746" s="7">
        <v>190901</v>
      </c>
      <c r="L1746" s="7">
        <v>32202</v>
      </c>
      <c r="M1746" s="7">
        <f>G1746-L1746</f>
        <v>137798</v>
      </c>
      <c r="N1746" s="7">
        <v>85783.2421875</v>
      </c>
      <c r="O1746" s="22">
        <f>M1746/N1746</f>
        <v>1.6063510364741074</v>
      </c>
      <c r="P1746" s="27">
        <v>1050</v>
      </c>
      <c r="Q1746" s="32">
        <f>M1746/P1746</f>
        <v>131.23619047619047</v>
      </c>
      <c r="R1746" s="37" t="s">
        <v>3700</v>
      </c>
      <c r="S1746" s="42">
        <f>ABS(O2406-O1746)*100</f>
        <v>27.196389958476598</v>
      </c>
      <c r="T1746" t="s">
        <v>43</v>
      </c>
      <c r="V1746" s="7">
        <v>27850</v>
      </c>
      <c r="W1746" t="s">
        <v>33</v>
      </c>
      <c r="X1746" s="17" t="s">
        <v>34</v>
      </c>
      <c r="Z1746" t="s">
        <v>3701</v>
      </c>
      <c r="AA1746">
        <v>401</v>
      </c>
      <c r="AB1746">
        <v>52</v>
      </c>
    </row>
    <row r="1747" spans="1:28" x14ac:dyDescent="0.25">
      <c r="A1747" t="s">
        <v>3828</v>
      </c>
      <c r="B1747" t="s">
        <v>3829</v>
      </c>
      <c r="C1747" s="17">
        <v>43959</v>
      </c>
      <c r="D1747" s="7">
        <v>163500</v>
      </c>
      <c r="E1747" t="s">
        <v>29</v>
      </c>
      <c r="F1747" t="s">
        <v>30</v>
      </c>
      <c r="G1747" s="7">
        <v>163500</v>
      </c>
      <c r="H1747" s="7">
        <v>86320</v>
      </c>
      <c r="I1747" s="12">
        <f>H1747/G1747*100</f>
        <v>52.795107033639141</v>
      </c>
      <c r="J1747" s="12">
        <f t="shared" si="27"/>
        <v>3.015311016154925</v>
      </c>
      <c r="K1747" s="7">
        <v>172636</v>
      </c>
      <c r="L1747" s="7">
        <v>30097</v>
      </c>
      <c r="M1747" s="7">
        <f>G1747-L1747</f>
        <v>133403</v>
      </c>
      <c r="N1747" s="7">
        <v>77048.109375</v>
      </c>
      <c r="O1747" s="22">
        <f>M1747/N1747</f>
        <v>1.7314247044105358</v>
      </c>
      <c r="P1747" s="27">
        <v>1215</v>
      </c>
      <c r="Q1747" s="32">
        <f>M1747/P1747</f>
        <v>109.79670781893005</v>
      </c>
      <c r="R1747" s="37" t="s">
        <v>3700</v>
      </c>
      <c r="S1747" s="42">
        <f>ABS(O2406-O1747)*100</f>
        <v>39.703756752119432</v>
      </c>
      <c r="T1747" t="s">
        <v>43</v>
      </c>
      <c r="V1747" s="7">
        <v>27850</v>
      </c>
      <c r="W1747" t="s">
        <v>33</v>
      </c>
      <c r="X1747" s="17" t="s">
        <v>34</v>
      </c>
      <c r="Z1747" t="s">
        <v>3701</v>
      </c>
      <c r="AA1747">
        <v>401</v>
      </c>
      <c r="AB1747">
        <v>52</v>
      </c>
    </row>
    <row r="1748" spans="1:28" x14ac:dyDescent="0.25">
      <c r="A1748" t="s">
        <v>3830</v>
      </c>
      <c r="B1748" t="s">
        <v>3831</v>
      </c>
      <c r="C1748" s="17">
        <v>43720</v>
      </c>
      <c r="D1748" s="7">
        <v>135500</v>
      </c>
      <c r="E1748" t="s">
        <v>29</v>
      </c>
      <c r="F1748" t="s">
        <v>30</v>
      </c>
      <c r="G1748" s="7">
        <v>135500</v>
      </c>
      <c r="H1748" s="7">
        <v>96450</v>
      </c>
      <c r="I1748" s="12">
        <f>H1748/G1748*100</f>
        <v>71.180811808118079</v>
      </c>
      <c r="J1748" s="12">
        <f t="shared" si="27"/>
        <v>21.401015790633863</v>
      </c>
      <c r="K1748" s="7">
        <v>192908</v>
      </c>
      <c r="L1748" s="7">
        <v>30097</v>
      </c>
      <c r="M1748" s="7">
        <f>G1748-L1748</f>
        <v>105403</v>
      </c>
      <c r="N1748" s="7">
        <v>88005.9453125</v>
      </c>
      <c r="O1748" s="22">
        <f>M1748/N1748</f>
        <v>1.1976804479029781</v>
      </c>
      <c r="P1748" s="27">
        <v>1310</v>
      </c>
      <c r="Q1748" s="32">
        <f>M1748/P1748</f>
        <v>80.46030534351145</v>
      </c>
      <c r="R1748" s="37" t="s">
        <v>3700</v>
      </c>
      <c r="S1748" s="42">
        <f>ABS(O2406-O1748)*100</f>
        <v>13.670668898636329</v>
      </c>
      <c r="T1748" t="s">
        <v>32</v>
      </c>
      <c r="V1748" s="7">
        <v>27850</v>
      </c>
      <c r="W1748" t="s">
        <v>33</v>
      </c>
      <c r="X1748" s="17" t="s">
        <v>34</v>
      </c>
      <c r="Z1748" t="s">
        <v>3701</v>
      </c>
      <c r="AA1748">
        <v>401</v>
      </c>
      <c r="AB1748">
        <v>52</v>
      </c>
    </row>
    <row r="1749" spans="1:28" x14ac:dyDescent="0.25">
      <c r="A1749" t="s">
        <v>3830</v>
      </c>
      <c r="B1749" t="s">
        <v>3831</v>
      </c>
      <c r="C1749" s="17">
        <v>43859</v>
      </c>
      <c r="D1749" s="7">
        <v>199000</v>
      </c>
      <c r="E1749" t="s">
        <v>29</v>
      </c>
      <c r="F1749" t="s">
        <v>30</v>
      </c>
      <c r="G1749" s="7">
        <v>199000</v>
      </c>
      <c r="H1749" s="7">
        <v>96450</v>
      </c>
      <c r="I1749" s="12">
        <f>H1749/G1749*100</f>
        <v>48.467336683417081</v>
      </c>
      <c r="J1749" s="12">
        <f t="shared" si="27"/>
        <v>1.3124593340671353</v>
      </c>
      <c r="K1749" s="7">
        <v>192908</v>
      </c>
      <c r="L1749" s="7">
        <v>30097</v>
      </c>
      <c r="M1749" s="7">
        <f>G1749-L1749</f>
        <v>168903</v>
      </c>
      <c r="N1749" s="7">
        <v>88005.9453125</v>
      </c>
      <c r="O1749" s="22">
        <f>M1749/N1749</f>
        <v>1.9192226093389819</v>
      </c>
      <c r="P1749" s="27">
        <v>1310</v>
      </c>
      <c r="Q1749" s="32">
        <f>M1749/P1749</f>
        <v>128.93358778625955</v>
      </c>
      <c r="R1749" s="37" t="s">
        <v>3700</v>
      </c>
      <c r="S1749" s="42">
        <f>ABS(O2406-O1749)*100</f>
        <v>58.483547244964051</v>
      </c>
      <c r="T1749" t="s">
        <v>32</v>
      </c>
      <c r="V1749" s="7">
        <v>27850</v>
      </c>
      <c r="W1749" t="s">
        <v>33</v>
      </c>
      <c r="X1749" s="17" t="s">
        <v>34</v>
      </c>
      <c r="Z1749" t="s">
        <v>3701</v>
      </c>
      <c r="AA1749">
        <v>401</v>
      </c>
      <c r="AB1749">
        <v>52</v>
      </c>
    </row>
    <row r="1750" spans="1:28" x14ac:dyDescent="0.25">
      <c r="A1750" t="s">
        <v>3832</v>
      </c>
      <c r="B1750" t="s">
        <v>3833</v>
      </c>
      <c r="C1750" s="17">
        <v>44014</v>
      </c>
      <c r="D1750" s="7">
        <v>167000</v>
      </c>
      <c r="E1750" t="s">
        <v>29</v>
      </c>
      <c r="F1750" t="s">
        <v>30</v>
      </c>
      <c r="G1750" s="7">
        <v>167000</v>
      </c>
      <c r="H1750" s="7">
        <v>83460</v>
      </c>
      <c r="I1750" s="12">
        <f>H1750/G1750*100</f>
        <v>49.976047904191617</v>
      </c>
      <c r="J1750" s="12">
        <f t="shared" si="27"/>
        <v>0.19625188670740101</v>
      </c>
      <c r="K1750" s="7">
        <v>166924</v>
      </c>
      <c r="L1750" s="7">
        <v>30079</v>
      </c>
      <c r="M1750" s="7">
        <f>G1750-L1750</f>
        <v>136921</v>
      </c>
      <c r="N1750" s="7">
        <v>73970.2734375</v>
      </c>
      <c r="O1750" s="22">
        <f>M1750/N1750</f>
        <v>1.8510273605476018</v>
      </c>
      <c r="P1750" s="27">
        <v>1028</v>
      </c>
      <c r="Q1750" s="32">
        <f>M1750/P1750</f>
        <v>133.19163424124514</v>
      </c>
      <c r="R1750" s="37" t="s">
        <v>3700</v>
      </c>
      <c r="S1750" s="42">
        <f>ABS(O2406-O1750)*100</f>
        <v>51.664022365826035</v>
      </c>
      <c r="T1750" t="s">
        <v>43</v>
      </c>
      <c r="V1750" s="7">
        <v>27850</v>
      </c>
      <c r="W1750" t="s">
        <v>33</v>
      </c>
      <c r="X1750" s="17" t="s">
        <v>34</v>
      </c>
      <c r="Z1750" t="s">
        <v>3701</v>
      </c>
      <c r="AA1750">
        <v>401</v>
      </c>
      <c r="AB1750">
        <v>52</v>
      </c>
    </row>
    <row r="1751" spans="1:28" x14ac:dyDescent="0.25">
      <c r="A1751" t="s">
        <v>3834</v>
      </c>
      <c r="B1751" t="s">
        <v>3835</v>
      </c>
      <c r="C1751" s="17">
        <v>44041</v>
      </c>
      <c r="D1751" s="7">
        <v>255000</v>
      </c>
      <c r="E1751" t="s">
        <v>29</v>
      </c>
      <c r="F1751" t="s">
        <v>30</v>
      </c>
      <c r="G1751" s="7">
        <v>255000</v>
      </c>
      <c r="H1751" s="7">
        <v>111500</v>
      </c>
      <c r="I1751" s="12">
        <f>H1751/G1751*100</f>
        <v>43.725490196078432</v>
      </c>
      <c r="J1751" s="12">
        <f t="shared" si="27"/>
        <v>6.0543058214057837</v>
      </c>
      <c r="K1751" s="7">
        <v>223002</v>
      </c>
      <c r="L1751" s="7">
        <v>30826</v>
      </c>
      <c r="M1751" s="7">
        <f>G1751-L1751</f>
        <v>224174</v>
      </c>
      <c r="N1751" s="7">
        <v>103878.921875</v>
      </c>
      <c r="O1751" s="22">
        <f>M1751/N1751</f>
        <v>2.158031638697155</v>
      </c>
      <c r="P1751" s="27">
        <v>1646</v>
      </c>
      <c r="Q1751" s="32">
        <f>M1751/P1751</f>
        <v>136.19319562575942</v>
      </c>
      <c r="R1751" s="37" t="s">
        <v>3700</v>
      </c>
      <c r="S1751" s="42">
        <f>ABS(O2406-O1751)*100</f>
        <v>82.364450180781361</v>
      </c>
      <c r="T1751" t="s">
        <v>32</v>
      </c>
      <c r="V1751" s="7">
        <v>27850</v>
      </c>
      <c r="W1751" t="s">
        <v>33</v>
      </c>
      <c r="X1751" s="17" t="s">
        <v>34</v>
      </c>
      <c r="Z1751" t="s">
        <v>3701</v>
      </c>
      <c r="AA1751">
        <v>401</v>
      </c>
      <c r="AB1751">
        <v>52</v>
      </c>
    </row>
    <row r="1752" spans="1:28" x14ac:dyDescent="0.25">
      <c r="A1752" t="s">
        <v>3836</v>
      </c>
      <c r="B1752" t="s">
        <v>3837</v>
      </c>
      <c r="C1752" s="17">
        <v>44127</v>
      </c>
      <c r="D1752" s="7">
        <v>242000</v>
      </c>
      <c r="E1752" t="s">
        <v>29</v>
      </c>
      <c r="F1752" t="s">
        <v>30</v>
      </c>
      <c r="G1752" s="7">
        <v>242000</v>
      </c>
      <c r="H1752" s="7">
        <v>94480</v>
      </c>
      <c r="I1752" s="12">
        <f>H1752/G1752*100</f>
        <v>39.041322314049587</v>
      </c>
      <c r="J1752" s="12">
        <f t="shared" si="27"/>
        <v>10.738473703434629</v>
      </c>
      <c r="K1752" s="7">
        <v>188958</v>
      </c>
      <c r="L1752" s="7">
        <v>31175</v>
      </c>
      <c r="M1752" s="7">
        <f>G1752-L1752</f>
        <v>210825</v>
      </c>
      <c r="N1752" s="7">
        <v>85288.109375</v>
      </c>
      <c r="O1752" s="22">
        <f>M1752/N1752</f>
        <v>2.4719155055135729</v>
      </c>
      <c r="P1752" s="27">
        <v>1322</v>
      </c>
      <c r="Q1752" s="32">
        <f>M1752/P1752</f>
        <v>159.47428139183057</v>
      </c>
      <c r="R1752" s="37" t="s">
        <v>3700</v>
      </c>
      <c r="S1752" s="42">
        <f>ABS(O2406-O1752)*100</f>
        <v>113.75283686242315</v>
      </c>
      <c r="T1752" t="s">
        <v>32</v>
      </c>
      <c r="V1752" s="7">
        <v>27850</v>
      </c>
      <c r="W1752" t="s">
        <v>33</v>
      </c>
      <c r="X1752" s="17" t="s">
        <v>34</v>
      </c>
      <c r="Z1752" t="s">
        <v>3701</v>
      </c>
      <c r="AA1752">
        <v>401</v>
      </c>
      <c r="AB1752">
        <v>52</v>
      </c>
    </row>
    <row r="1753" spans="1:28" x14ac:dyDescent="0.25">
      <c r="A1753" t="s">
        <v>3838</v>
      </c>
      <c r="B1753" t="s">
        <v>3839</v>
      </c>
      <c r="C1753" s="17">
        <v>44133</v>
      </c>
      <c r="D1753" s="7">
        <v>231000</v>
      </c>
      <c r="E1753" t="s">
        <v>29</v>
      </c>
      <c r="F1753" t="s">
        <v>30</v>
      </c>
      <c r="G1753" s="7">
        <v>231000</v>
      </c>
      <c r="H1753" s="7">
        <v>97740</v>
      </c>
      <c r="I1753" s="12">
        <f>H1753/G1753*100</f>
        <v>42.311688311688314</v>
      </c>
      <c r="J1753" s="12">
        <f t="shared" si="27"/>
        <v>7.4681077057959016</v>
      </c>
      <c r="K1753" s="7">
        <v>195474</v>
      </c>
      <c r="L1753" s="7">
        <v>31967</v>
      </c>
      <c r="M1753" s="7">
        <f>G1753-L1753</f>
        <v>199033</v>
      </c>
      <c r="N1753" s="7">
        <v>88382.1640625</v>
      </c>
      <c r="O1753" s="22">
        <f>M1753/N1753</f>
        <v>2.2519588891176343</v>
      </c>
      <c r="P1753" s="27">
        <v>1352</v>
      </c>
      <c r="Q1753" s="32">
        <f>M1753/P1753</f>
        <v>147.21375739644969</v>
      </c>
      <c r="R1753" s="37" t="s">
        <v>3700</v>
      </c>
      <c r="S1753" s="42">
        <f>ABS(O2406-O1753)*100</f>
        <v>91.757175222829289</v>
      </c>
      <c r="T1753" t="s">
        <v>32</v>
      </c>
      <c r="V1753" s="7">
        <v>27850</v>
      </c>
      <c r="W1753" t="s">
        <v>33</v>
      </c>
      <c r="X1753" s="17" t="s">
        <v>34</v>
      </c>
      <c r="Z1753" t="s">
        <v>3701</v>
      </c>
      <c r="AA1753">
        <v>401</v>
      </c>
      <c r="AB1753">
        <v>52</v>
      </c>
    </row>
    <row r="1754" spans="1:28" x14ac:dyDescent="0.25">
      <c r="A1754" t="s">
        <v>3840</v>
      </c>
      <c r="B1754" t="s">
        <v>3841</v>
      </c>
      <c r="C1754" s="17">
        <v>44139</v>
      </c>
      <c r="D1754" s="7">
        <v>245000</v>
      </c>
      <c r="E1754" t="s">
        <v>29</v>
      </c>
      <c r="F1754" t="s">
        <v>30</v>
      </c>
      <c r="G1754" s="7">
        <v>245000</v>
      </c>
      <c r="H1754" s="7">
        <v>132310</v>
      </c>
      <c r="I1754" s="12">
        <f>H1754/G1754*100</f>
        <v>54.004081632653055</v>
      </c>
      <c r="J1754" s="12">
        <f t="shared" si="27"/>
        <v>4.2242856151688386</v>
      </c>
      <c r="K1754" s="7">
        <v>264623</v>
      </c>
      <c r="L1754" s="7">
        <v>35787</v>
      </c>
      <c r="M1754" s="7">
        <f>G1754-L1754</f>
        <v>209213</v>
      </c>
      <c r="N1754" s="7">
        <v>123695.1328125</v>
      </c>
      <c r="O1754" s="22">
        <f>M1754/N1754</f>
        <v>1.6913600013440302</v>
      </c>
      <c r="P1754" s="27">
        <v>1969</v>
      </c>
      <c r="Q1754" s="32">
        <f>M1754/P1754</f>
        <v>106.2534281361097</v>
      </c>
      <c r="R1754" s="37" t="s">
        <v>3700</v>
      </c>
      <c r="S1754" s="42">
        <f>ABS(O2406-O1754)*100</f>
        <v>35.697286445468876</v>
      </c>
      <c r="T1754" t="s">
        <v>32</v>
      </c>
      <c r="V1754" s="7">
        <v>27850</v>
      </c>
      <c r="W1754" t="s">
        <v>33</v>
      </c>
      <c r="X1754" s="17" t="s">
        <v>34</v>
      </c>
      <c r="Z1754" t="s">
        <v>3701</v>
      </c>
      <c r="AA1754">
        <v>401</v>
      </c>
      <c r="AB1754">
        <v>52</v>
      </c>
    </row>
    <row r="1755" spans="1:28" x14ac:dyDescent="0.25">
      <c r="A1755" t="s">
        <v>3842</v>
      </c>
      <c r="B1755" t="s">
        <v>3843</v>
      </c>
      <c r="C1755" s="17">
        <v>44113</v>
      </c>
      <c r="D1755" s="7">
        <v>245000</v>
      </c>
      <c r="E1755" t="s">
        <v>29</v>
      </c>
      <c r="F1755" t="s">
        <v>30</v>
      </c>
      <c r="G1755" s="7">
        <v>245000</v>
      </c>
      <c r="H1755" s="7">
        <v>118350</v>
      </c>
      <c r="I1755" s="12">
        <f>H1755/G1755*100</f>
        <v>48.306122448979593</v>
      </c>
      <c r="J1755" s="12">
        <f t="shared" si="27"/>
        <v>1.4736735685046227</v>
      </c>
      <c r="K1755" s="7">
        <v>236691</v>
      </c>
      <c r="L1755" s="7">
        <v>27632</v>
      </c>
      <c r="M1755" s="7">
        <f>G1755-L1755</f>
        <v>217368</v>
      </c>
      <c r="N1755" s="7">
        <v>117448.875</v>
      </c>
      <c r="O1755" s="22">
        <f>M1755/N1755</f>
        <v>1.8507456967978619</v>
      </c>
      <c r="P1755" s="27">
        <v>1646</v>
      </c>
      <c r="Q1755" s="32">
        <f>M1755/P1755</f>
        <v>132.05832320777643</v>
      </c>
      <c r="R1755" s="37" t="s">
        <v>3844</v>
      </c>
      <c r="S1755" s="42">
        <f>ABS(O2406-O1755)*100</f>
        <v>51.63585599085205</v>
      </c>
      <c r="T1755" t="s">
        <v>32</v>
      </c>
      <c r="V1755" s="7">
        <v>24570</v>
      </c>
      <c r="W1755" t="s">
        <v>33</v>
      </c>
      <c r="X1755" s="17" t="s">
        <v>34</v>
      </c>
      <c r="Z1755" t="s">
        <v>3845</v>
      </c>
      <c r="AA1755">
        <v>401</v>
      </c>
      <c r="AB1755">
        <v>55</v>
      </c>
    </row>
    <row r="1756" spans="1:28" x14ac:dyDescent="0.25">
      <c r="A1756" t="s">
        <v>3846</v>
      </c>
      <c r="B1756" t="s">
        <v>3847</v>
      </c>
      <c r="C1756" s="17">
        <v>43657</v>
      </c>
      <c r="D1756" s="7">
        <v>187775</v>
      </c>
      <c r="E1756" t="s">
        <v>29</v>
      </c>
      <c r="F1756" t="s">
        <v>30</v>
      </c>
      <c r="G1756" s="7">
        <v>187775</v>
      </c>
      <c r="H1756" s="7">
        <v>96340</v>
      </c>
      <c r="I1756" s="12">
        <f>H1756/G1756*100</f>
        <v>51.30608440953268</v>
      </c>
      <c r="J1756" s="12">
        <f t="shared" si="27"/>
        <v>1.526288392048464</v>
      </c>
      <c r="K1756" s="7">
        <v>192676</v>
      </c>
      <c r="L1756" s="7">
        <v>26835</v>
      </c>
      <c r="M1756" s="7">
        <f>G1756-L1756</f>
        <v>160940</v>
      </c>
      <c r="N1756" s="7">
        <v>93169.1015625</v>
      </c>
      <c r="O1756" s="22">
        <f>M1756/N1756</f>
        <v>1.7273967152300778</v>
      </c>
      <c r="P1756" s="27">
        <v>1326</v>
      </c>
      <c r="Q1756" s="32">
        <f>M1756/P1756</f>
        <v>121.37254901960785</v>
      </c>
      <c r="R1756" s="37" t="s">
        <v>3844</v>
      </c>
      <c r="S1756" s="42">
        <f>ABS(O2406-O1756)*100</f>
        <v>39.300957834073635</v>
      </c>
      <c r="T1756" t="s">
        <v>32</v>
      </c>
      <c r="V1756" s="7">
        <v>24570</v>
      </c>
      <c r="W1756" t="s">
        <v>33</v>
      </c>
      <c r="X1756" s="17" t="s">
        <v>34</v>
      </c>
      <c r="Z1756" t="s">
        <v>3845</v>
      </c>
      <c r="AA1756">
        <v>401</v>
      </c>
      <c r="AB1756">
        <v>55</v>
      </c>
    </row>
    <row r="1757" spans="1:28" x14ac:dyDescent="0.25">
      <c r="A1757" t="s">
        <v>3848</v>
      </c>
      <c r="B1757" t="s">
        <v>3849</v>
      </c>
      <c r="C1757" s="17">
        <v>44169</v>
      </c>
      <c r="D1757" s="7">
        <v>177500</v>
      </c>
      <c r="E1757" t="s">
        <v>29</v>
      </c>
      <c r="F1757" t="s">
        <v>30</v>
      </c>
      <c r="G1757" s="7">
        <v>177500</v>
      </c>
      <c r="H1757" s="7">
        <v>94630</v>
      </c>
      <c r="I1757" s="12">
        <f>H1757/G1757*100</f>
        <v>53.312676056338027</v>
      </c>
      <c r="J1757" s="12">
        <f t="shared" si="27"/>
        <v>3.5328800388538113</v>
      </c>
      <c r="K1757" s="7">
        <v>189261</v>
      </c>
      <c r="L1757" s="7">
        <v>28886</v>
      </c>
      <c r="M1757" s="7">
        <f>G1757-L1757</f>
        <v>148614</v>
      </c>
      <c r="N1757" s="7">
        <v>94338.234375</v>
      </c>
      <c r="O1757" s="22">
        <f>M1757/N1757</f>
        <v>1.5753315819888112</v>
      </c>
      <c r="P1757" s="27">
        <v>1340</v>
      </c>
      <c r="Q1757" s="32">
        <f>M1757/P1757</f>
        <v>110.90597014925373</v>
      </c>
      <c r="R1757" s="37" t="s">
        <v>3850</v>
      </c>
      <c r="S1757" s="42">
        <f>ABS(O2406-O1757)*100</f>
        <v>24.094444509946978</v>
      </c>
      <c r="T1757" t="s">
        <v>147</v>
      </c>
      <c r="V1757" s="7">
        <v>24570</v>
      </c>
      <c r="W1757" t="s">
        <v>33</v>
      </c>
      <c r="X1757" s="17" t="s">
        <v>34</v>
      </c>
      <c r="Z1757" t="s">
        <v>3845</v>
      </c>
      <c r="AA1757">
        <v>401</v>
      </c>
      <c r="AB1757">
        <v>61</v>
      </c>
    </row>
    <row r="1758" spans="1:28" x14ac:dyDescent="0.25">
      <c r="A1758" t="s">
        <v>3851</v>
      </c>
      <c r="B1758" t="s">
        <v>3852</v>
      </c>
      <c r="C1758" s="17">
        <v>43818</v>
      </c>
      <c r="D1758" s="7">
        <v>117000</v>
      </c>
      <c r="E1758" t="s">
        <v>29</v>
      </c>
      <c r="F1758" t="s">
        <v>30</v>
      </c>
      <c r="G1758" s="7">
        <v>117000</v>
      </c>
      <c r="H1758" s="7">
        <v>66930</v>
      </c>
      <c r="I1758" s="12">
        <f>H1758/G1758*100</f>
        <v>57.205128205128212</v>
      </c>
      <c r="J1758" s="12">
        <f t="shared" si="27"/>
        <v>7.4253321876439955</v>
      </c>
      <c r="K1758" s="7">
        <v>133868</v>
      </c>
      <c r="L1758" s="7">
        <v>29017</v>
      </c>
      <c r="M1758" s="7">
        <f>G1758-L1758</f>
        <v>87983</v>
      </c>
      <c r="N1758" s="7">
        <v>61677.05859375</v>
      </c>
      <c r="O1758" s="22">
        <f>M1758/N1758</f>
        <v>1.4265109589534752</v>
      </c>
      <c r="P1758" s="27">
        <v>864</v>
      </c>
      <c r="Q1758" s="32">
        <f>M1758/P1758</f>
        <v>101.83217592592592</v>
      </c>
      <c r="R1758" s="37" t="s">
        <v>3850</v>
      </c>
      <c r="S1758" s="42">
        <f>ABS(O2406-O1758)*100</f>
        <v>9.212382206413384</v>
      </c>
      <c r="T1758" t="s">
        <v>43</v>
      </c>
      <c r="V1758" s="7">
        <v>24570</v>
      </c>
      <c r="W1758" t="s">
        <v>33</v>
      </c>
      <c r="X1758" s="17" t="s">
        <v>34</v>
      </c>
      <c r="Z1758" t="s">
        <v>3845</v>
      </c>
      <c r="AA1758">
        <v>401</v>
      </c>
      <c r="AB1758">
        <v>55</v>
      </c>
    </row>
    <row r="1759" spans="1:28" x14ac:dyDescent="0.25">
      <c r="A1759" t="s">
        <v>3853</v>
      </c>
      <c r="B1759" t="s">
        <v>3854</v>
      </c>
      <c r="C1759" s="17">
        <v>44145</v>
      </c>
      <c r="D1759" s="7">
        <v>110000</v>
      </c>
      <c r="E1759" t="s">
        <v>29</v>
      </c>
      <c r="F1759" t="s">
        <v>30</v>
      </c>
      <c r="G1759" s="7">
        <v>110000</v>
      </c>
      <c r="H1759" s="7">
        <v>71340</v>
      </c>
      <c r="I1759" s="12">
        <f>H1759/G1759*100</f>
        <v>64.854545454545459</v>
      </c>
      <c r="J1759" s="12">
        <f t="shared" si="27"/>
        <v>15.074749437061243</v>
      </c>
      <c r="K1759" s="7">
        <v>142671</v>
      </c>
      <c r="L1759" s="7">
        <v>29065</v>
      </c>
      <c r="M1759" s="7">
        <f>G1759-L1759</f>
        <v>80935</v>
      </c>
      <c r="N1759" s="7">
        <v>66827.0625</v>
      </c>
      <c r="O1759" s="22">
        <f>M1759/N1759</f>
        <v>1.2111111422861061</v>
      </c>
      <c r="P1759" s="27">
        <v>864</v>
      </c>
      <c r="Q1759" s="32">
        <f>M1759/P1759</f>
        <v>93.674768518518519</v>
      </c>
      <c r="R1759" s="37" t="s">
        <v>3850</v>
      </c>
      <c r="S1759" s="42">
        <f>ABS(O2406-O1759)*100</f>
        <v>12.327599460323535</v>
      </c>
      <c r="T1759" t="s">
        <v>43</v>
      </c>
      <c r="V1759" s="7">
        <v>24570</v>
      </c>
      <c r="W1759" t="s">
        <v>33</v>
      </c>
      <c r="X1759" s="17" t="s">
        <v>34</v>
      </c>
      <c r="Z1759" t="s">
        <v>3845</v>
      </c>
      <c r="AA1759">
        <v>401</v>
      </c>
      <c r="AB1759">
        <v>55</v>
      </c>
    </row>
    <row r="1760" spans="1:28" x14ac:dyDescent="0.25">
      <c r="A1760" t="s">
        <v>3855</v>
      </c>
      <c r="B1760" t="s">
        <v>3856</v>
      </c>
      <c r="C1760" s="17">
        <v>43601</v>
      </c>
      <c r="D1760" s="7">
        <v>140000</v>
      </c>
      <c r="E1760" t="s">
        <v>29</v>
      </c>
      <c r="F1760" t="s">
        <v>30</v>
      </c>
      <c r="G1760" s="7">
        <v>140000</v>
      </c>
      <c r="H1760" s="7">
        <v>85800</v>
      </c>
      <c r="I1760" s="12">
        <f>H1760/G1760*100</f>
        <v>61.285714285714285</v>
      </c>
      <c r="J1760" s="12">
        <f t="shared" si="27"/>
        <v>11.505918268230069</v>
      </c>
      <c r="K1760" s="7">
        <v>171609</v>
      </c>
      <c r="L1760" s="7">
        <v>35665</v>
      </c>
      <c r="M1760" s="7">
        <f>G1760-L1760</f>
        <v>104335</v>
      </c>
      <c r="N1760" s="7">
        <v>79967.0625</v>
      </c>
      <c r="O1760" s="22">
        <f>M1760/N1760</f>
        <v>1.3047246796141849</v>
      </c>
      <c r="P1760" s="27">
        <v>1428</v>
      </c>
      <c r="Q1760" s="32">
        <f>M1760/P1760</f>
        <v>73.063725490196077</v>
      </c>
      <c r="R1760" s="37" t="s">
        <v>3850</v>
      </c>
      <c r="S1760" s="42">
        <f>ABS(O2406-O1760)*100</f>
        <v>2.9662457275156484</v>
      </c>
      <c r="T1760" t="s">
        <v>43</v>
      </c>
      <c r="V1760" s="7">
        <v>32760</v>
      </c>
      <c r="W1760" t="s">
        <v>33</v>
      </c>
      <c r="X1760" s="17" t="s">
        <v>34</v>
      </c>
      <c r="Z1760" t="s">
        <v>3845</v>
      </c>
      <c r="AA1760">
        <v>401</v>
      </c>
      <c r="AB1760">
        <v>45</v>
      </c>
    </row>
    <row r="1761" spans="1:28" x14ac:dyDescent="0.25">
      <c r="A1761" t="s">
        <v>3857</v>
      </c>
      <c r="B1761" t="s">
        <v>3858</v>
      </c>
      <c r="C1761" s="17">
        <v>44194</v>
      </c>
      <c r="D1761" s="7">
        <v>137500</v>
      </c>
      <c r="E1761" t="s">
        <v>29</v>
      </c>
      <c r="F1761" t="s">
        <v>30</v>
      </c>
      <c r="G1761" s="7">
        <v>137500</v>
      </c>
      <c r="H1761" s="7">
        <v>50660</v>
      </c>
      <c r="I1761" s="12">
        <f>H1761/G1761*100</f>
        <v>36.843636363636364</v>
      </c>
      <c r="J1761" s="12">
        <f t="shared" si="27"/>
        <v>12.936159653847852</v>
      </c>
      <c r="K1761" s="7">
        <v>101311</v>
      </c>
      <c r="L1761" s="7">
        <v>25472</v>
      </c>
      <c r="M1761" s="7">
        <f>G1761-L1761</f>
        <v>112028</v>
      </c>
      <c r="N1761" s="7">
        <v>44611.17578125</v>
      </c>
      <c r="O1761" s="22">
        <f>M1761/N1761</f>
        <v>2.5112093110777227</v>
      </c>
      <c r="P1761" s="27">
        <v>952</v>
      </c>
      <c r="Q1761" s="32">
        <f>M1761/P1761</f>
        <v>117.67647058823529</v>
      </c>
      <c r="R1761" s="37" t="s">
        <v>3850</v>
      </c>
      <c r="S1761" s="42">
        <f>ABS(O2406-O1761)*100</f>
        <v>117.68221741883814</v>
      </c>
      <c r="T1761" t="s">
        <v>43</v>
      </c>
      <c r="V1761" s="7">
        <v>24570</v>
      </c>
      <c r="W1761" t="s">
        <v>33</v>
      </c>
      <c r="X1761" s="17" t="s">
        <v>34</v>
      </c>
      <c r="Z1761" t="s">
        <v>3845</v>
      </c>
      <c r="AA1761">
        <v>401</v>
      </c>
      <c r="AB1761">
        <v>45</v>
      </c>
    </row>
    <row r="1762" spans="1:28" x14ac:dyDescent="0.25">
      <c r="A1762" t="s">
        <v>3859</v>
      </c>
      <c r="B1762" t="s">
        <v>3860</v>
      </c>
      <c r="C1762" s="17">
        <v>43637</v>
      </c>
      <c r="D1762" s="7">
        <v>105000</v>
      </c>
      <c r="E1762" t="s">
        <v>29</v>
      </c>
      <c r="F1762" t="s">
        <v>30</v>
      </c>
      <c r="G1762" s="7">
        <v>105000</v>
      </c>
      <c r="H1762" s="7">
        <v>69340</v>
      </c>
      <c r="I1762" s="12">
        <f>H1762/G1762*100</f>
        <v>66.038095238095238</v>
      </c>
      <c r="J1762" s="12">
        <f t="shared" si="27"/>
        <v>16.258299220611022</v>
      </c>
      <c r="K1762" s="7">
        <v>138672</v>
      </c>
      <c r="L1762" s="7">
        <v>25528</v>
      </c>
      <c r="M1762" s="7">
        <f>G1762-L1762</f>
        <v>79472</v>
      </c>
      <c r="N1762" s="7">
        <v>66555.296875</v>
      </c>
      <c r="O1762" s="22">
        <f>M1762/N1762</f>
        <v>1.1940747578552515</v>
      </c>
      <c r="P1762" s="27">
        <v>864</v>
      </c>
      <c r="Q1762" s="32">
        <f>M1762/P1762</f>
        <v>91.981481481481481</v>
      </c>
      <c r="R1762" s="37" t="s">
        <v>3850</v>
      </c>
      <c r="S1762" s="42">
        <f>ABS(O2406-O1762)*100</f>
        <v>14.031237903408989</v>
      </c>
      <c r="T1762" t="s">
        <v>43</v>
      </c>
      <c r="V1762" s="7">
        <v>21840</v>
      </c>
      <c r="W1762" t="s">
        <v>33</v>
      </c>
      <c r="X1762" s="17" t="s">
        <v>34</v>
      </c>
      <c r="Z1762" t="s">
        <v>3845</v>
      </c>
      <c r="AA1762">
        <v>401</v>
      </c>
      <c r="AB1762">
        <v>55</v>
      </c>
    </row>
    <row r="1763" spans="1:28" x14ac:dyDescent="0.25">
      <c r="A1763" t="s">
        <v>3861</v>
      </c>
      <c r="B1763" t="s">
        <v>3862</v>
      </c>
      <c r="C1763" s="17">
        <v>44007</v>
      </c>
      <c r="D1763" s="7">
        <v>121000</v>
      </c>
      <c r="E1763" t="s">
        <v>29</v>
      </c>
      <c r="F1763" t="s">
        <v>30</v>
      </c>
      <c r="G1763" s="7">
        <v>121000</v>
      </c>
      <c r="H1763" s="7">
        <v>60990</v>
      </c>
      <c r="I1763" s="12">
        <f>H1763/G1763*100</f>
        <v>50.404958677685954</v>
      </c>
      <c r="J1763" s="12">
        <f t="shared" si="27"/>
        <v>0.62516266020173816</v>
      </c>
      <c r="K1763" s="7">
        <v>121978</v>
      </c>
      <c r="L1763" s="7">
        <v>23660</v>
      </c>
      <c r="M1763" s="7">
        <f>G1763-L1763</f>
        <v>97340</v>
      </c>
      <c r="N1763" s="7">
        <v>57834.1171875</v>
      </c>
      <c r="O1763" s="22">
        <f>M1763/N1763</f>
        <v>1.6830895798827654</v>
      </c>
      <c r="P1763" s="27">
        <v>996</v>
      </c>
      <c r="Q1763" s="32">
        <f>M1763/P1763</f>
        <v>97.730923694779122</v>
      </c>
      <c r="R1763" s="37" t="s">
        <v>3850</v>
      </c>
      <c r="S1763" s="42">
        <f>ABS(O2406-O1763)*100</f>
        <v>34.870244299342403</v>
      </c>
      <c r="T1763" t="s">
        <v>147</v>
      </c>
      <c r="V1763" s="7">
        <v>21840</v>
      </c>
      <c r="W1763" t="s">
        <v>33</v>
      </c>
      <c r="X1763" s="17" t="s">
        <v>34</v>
      </c>
      <c r="Z1763" t="s">
        <v>3845</v>
      </c>
      <c r="AA1763">
        <v>401</v>
      </c>
      <c r="AB1763">
        <v>45</v>
      </c>
    </row>
    <row r="1764" spans="1:28" x14ac:dyDescent="0.25">
      <c r="A1764" t="s">
        <v>3863</v>
      </c>
      <c r="B1764" t="s">
        <v>3864</v>
      </c>
      <c r="C1764" s="17">
        <v>44105</v>
      </c>
      <c r="D1764" s="7">
        <v>184900</v>
      </c>
      <c r="E1764" t="s">
        <v>29</v>
      </c>
      <c r="F1764" t="s">
        <v>30</v>
      </c>
      <c r="G1764" s="7">
        <v>184900</v>
      </c>
      <c r="H1764" s="7">
        <v>83240</v>
      </c>
      <c r="I1764" s="12">
        <f>H1764/G1764*100</f>
        <v>45.018929150892376</v>
      </c>
      <c r="J1764" s="12">
        <f t="shared" si="27"/>
        <v>4.7608668665918401</v>
      </c>
      <c r="K1764" s="7">
        <v>166476</v>
      </c>
      <c r="L1764" s="7">
        <v>26906</v>
      </c>
      <c r="M1764" s="7">
        <f>G1764-L1764</f>
        <v>157994</v>
      </c>
      <c r="N1764" s="7">
        <v>82100</v>
      </c>
      <c r="O1764" s="22">
        <f>M1764/N1764</f>
        <v>1.9244092570036542</v>
      </c>
      <c r="P1764" s="27">
        <v>1104</v>
      </c>
      <c r="Q1764" s="32">
        <f>M1764/P1764</f>
        <v>143.11050724637681</v>
      </c>
      <c r="R1764" s="37" t="s">
        <v>3850</v>
      </c>
      <c r="S1764" s="42">
        <f>ABS(O2406-O1764)*100</f>
        <v>59.002212011431276</v>
      </c>
      <c r="T1764" t="s">
        <v>32</v>
      </c>
      <c r="V1764" s="7">
        <v>24570</v>
      </c>
      <c r="W1764" t="s">
        <v>33</v>
      </c>
      <c r="X1764" s="17" t="s">
        <v>34</v>
      </c>
      <c r="Z1764" t="s">
        <v>3845</v>
      </c>
      <c r="AA1764">
        <v>401</v>
      </c>
      <c r="AB1764">
        <v>55</v>
      </c>
    </row>
    <row r="1765" spans="1:28" x14ac:dyDescent="0.25">
      <c r="A1765" t="s">
        <v>3865</v>
      </c>
      <c r="B1765" t="s">
        <v>3866</v>
      </c>
      <c r="C1765" s="17">
        <v>44183</v>
      </c>
      <c r="D1765" s="7">
        <v>185000</v>
      </c>
      <c r="E1765" t="s">
        <v>29</v>
      </c>
      <c r="F1765" t="s">
        <v>30</v>
      </c>
      <c r="G1765" s="7">
        <v>185000</v>
      </c>
      <c r="H1765" s="7">
        <v>82590</v>
      </c>
      <c r="I1765" s="12">
        <f>H1765/G1765*100</f>
        <v>44.643243243243241</v>
      </c>
      <c r="J1765" s="12">
        <f t="shared" si="27"/>
        <v>5.1365527742409753</v>
      </c>
      <c r="K1765" s="7">
        <v>165185</v>
      </c>
      <c r="L1765" s="7">
        <v>29159</v>
      </c>
      <c r="M1765" s="7">
        <f>G1765-L1765</f>
        <v>155841</v>
      </c>
      <c r="N1765" s="7">
        <v>80015.296875</v>
      </c>
      <c r="O1765" s="22">
        <f>M1765/N1765</f>
        <v>1.9476400899124953</v>
      </c>
      <c r="P1765" s="27">
        <v>1104</v>
      </c>
      <c r="Q1765" s="32">
        <f>M1765/P1765</f>
        <v>141.16032608695653</v>
      </c>
      <c r="R1765" s="37" t="s">
        <v>3850</v>
      </c>
      <c r="S1765" s="42">
        <f>ABS(O2406-O1765)*100</f>
        <v>61.325295302315382</v>
      </c>
      <c r="T1765" t="s">
        <v>32</v>
      </c>
      <c r="V1765" s="7">
        <v>24570</v>
      </c>
      <c r="W1765" t="s">
        <v>33</v>
      </c>
      <c r="X1765" s="17" t="s">
        <v>34</v>
      </c>
      <c r="Z1765" t="s">
        <v>3845</v>
      </c>
      <c r="AA1765">
        <v>401</v>
      </c>
      <c r="AB1765">
        <v>55</v>
      </c>
    </row>
    <row r="1766" spans="1:28" x14ac:dyDescent="0.25">
      <c r="A1766" t="s">
        <v>3865</v>
      </c>
      <c r="B1766" t="s">
        <v>3866</v>
      </c>
      <c r="C1766" s="17">
        <v>43644</v>
      </c>
      <c r="D1766" s="7">
        <v>157500</v>
      </c>
      <c r="E1766" t="s">
        <v>29</v>
      </c>
      <c r="F1766" t="s">
        <v>30</v>
      </c>
      <c r="G1766" s="7">
        <v>157500</v>
      </c>
      <c r="H1766" s="7">
        <v>82590</v>
      </c>
      <c r="I1766" s="12">
        <f>H1766/G1766*100</f>
        <v>52.438095238095237</v>
      </c>
      <c r="J1766" s="12">
        <f t="shared" si="27"/>
        <v>2.6582992206110205</v>
      </c>
      <c r="K1766" s="7">
        <v>165185</v>
      </c>
      <c r="L1766" s="7">
        <v>29159</v>
      </c>
      <c r="M1766" s="7">
        <f>G1766-L1766</f>
        <v>128341</v>
      </c>
      <c r="N1766" s="7">
        <v>80015.296875</v>
      </c>
      <c r="O1766" s="22">
        <f>M1766/N1766</f>
        <v>1.6039558061066057</v>
      </c>
      <c r="P1766" s="27">
        <v>1104</v>
      </c>
      <c r="Q1766" s="32">
        <f>M1766/P1766</f>
        <v>116.25090579710145</v>
      </c>
      <c r="R1766" s="37" t="s">
        <v>3850</v>
      </c>
      <c r="S1766" s="42">
        <f>ABS(O2406-O1766)*100</f>
        <v>26.95686692172643</v>
      </c>
      <c r="T1766" t="s">
        <v>32</v>
      </c>
      <c r="V1766" s="7">
        <v>24570</v>
      </c>
      <c r="W1766" t="s">
        <v>33</v>
      </c>
      <c r="X1766" s="17" t="s">
        <v>34</v>
      </c>
      <c r="Z1766" t="s">
        <v>3845</v>
      </c>
      <c r="AA1766">
        <v>401</v>
      </c>
      <c r="AB1766">
        <v>55</v>
      </c>
    </row>
    <row r="1767" spans="1:28" x14ac:dyDescent="0.25">
      <c r="A1767" t="s">
        <v>3867</v>
      </c>
      <c r="B1767" t="s">
        <v>3868</v>
      </c>
      <c r="C1767" s="17">
        <v>43655</v>
      </c>
      <c r="D1767" s="7">
        <v>150000</v>
      </c>
      <c r="E1767" t="s">
        <v>29</v>
      </c>
      <c r="F1767" t="s">
        <v>30</v>
      </c>
      <c r="G1767" s="7">
        <v>150000</v>
      </c>
      <c r="H1767" s="7">
        <v>64900</v>
      </c>
      <c r="I1767" s="12">
        <f>H1767/G1767*100</f>
        <v>43.266666666666666</v>
      </c>
      <c r="J1767" s="12">
        <f t="shared" si="27"/>
        <v>6.5131293508175503</v>
      </c>
      <c r="K1767" s="7">
        <v>129790</v>
      </c>
      <c r="L1767" s="7">
        <v>28202</v>
      </c>
      <c r="M1767" s="7">
        <f>G1767-L1767</f>
        <v>121798</v>
      </c>
      <c r="N1767" s="7">
        <v>59757.6484375</v>
      </c>
      <c r="O1767" s="22">
        <f>M1767/N1767</f>
        <v>2.0381993466056056</v>
      </c>
      <c r="P1767" s="27">
        <v>1080</v>
      </c>
      <c r="Q1767" s="32">
        <f>M1767/P1767</f>
        <v>112.77592592592593</v>
      </c>
      <c r="R1767" s="37" t="s">
        <v>3850</v>
      </c>
      <c r="S1767" s="42">
        <f>ABS(O2406-O1767)*100</f>
        <v>70.381220971626419</v>
      </c>
      <c r="T1767" t="s">
        <v>147</v>
      </c>
      <c r="V1767" s="7">
        <v>27300</v>
      </c>
      <c r="W1767" t="s">
        <v>33</v>
      </c>
      <c r="X1767" s="17" t="s">
        <v>34</v>
      </c>
      <c r="Z1767" t="s">
        <v>3845</v>
      </c>
      <c r="AA1767">
        <v>401</v>
      </c>
      <c r="AB1767">
        <v>52</v>
      </c>
    </row>
    <row r="1768" spans="1:28" x14ac:dyDescent="0.25">
      <c r="A1768" t="s">
        <v>3869</v>
      </c>
      <c r="B1768" t="s">
        <v>3870</v>
      </c>
      <c r="C1768" s="17">
        <v>43642</v>
      </c>
      <c r="D1768" s="7">
        <v>143000</v>
      </c>
      <c r="E1768" t="s">
        <v>29</v>
      </c>
      <c r="F1768" t="s">
        <v>30</v>
      </c>
      <c r="G1768" s="7">
        <v>143000</v>
      </c>
      <c r="H1768" s="7">
        <v>86260</v>
      </c>
      <c r="I1768" s="12">
        <f>H1768/G1768*100</f>
        <v>60.32167832167832</v>
      </c>
      <c r="J1768" s="12">
        <f t="shared" si="27"/>
        <v>10.541882304194104</v>
      </c>
      <c r="K1768" s="7">
        <v>172525</v>
      </c>
      <c r="L1768" s="7">
        <v>27888</v>
      </c>
      <c r="M1768" s="7">
        <f>G1768-L1768</f>
        <v>115112</v>
      </c>
      <c r="N1768" s="7">
        <v>85080.5859375</v>
      </c>
      <c r="O1768" s="22">
        <f>M1768/N1768</f>
        <v>1.3529761076699802</v>
      </c>
      <c r="P1768" s="27">
        <v>1014</v>
      </c>
      <c r="Q1768" s="32">
        <f>M1768/P1768</f>
        <v>113.52268244575937</v>
      </c>
      <c r="R1768" s="37" t="s">
        <v>3850</v>
      </c>
      <c r="S1768" s="42">
        <f>ABS(O2406-O1768)*100</f>
        <v>1.8588970780638814</v>
      </c>
      <c r="T1768" t="s">
        <v>43</v>
      </c>
      <c r="V1768" s="7">
        <v>24570</v>
      </c>
      <c r="W1768" t="s">
        <v>33</v>
      </c>
      <c r="X1768" s="17" t="s">
        <v>34</v>
      </c>
      <c r="Z1768" t="s">
        <v>3845</v>
      </c>
      <c r="AA1768">
        <v>401</v>
      </c>
      <c r="AB1768">
        <v>52</v>
      </c>
    </row>
    <row r="1769" spans="1:28" x14ac:dyDescent="0.25">
      <c r="A1769" t="s">
        <v>3871</v>
      </c>
      <c r="B1769" t="s">
        <v>3872</v>
      </c>
      <c r="C1769" s="17">
        <v>43615</v>
      </c>
      <c r="D1769" s="7">
        <v>130000</v>
      </c>
      <c r="E1769" t="s">
        <v>29</v>
      </c>
      <c r="F1769" t="s">
        <v>30</v>
      </c>
      <c r="G1769" s="7">
        <v>130000</v>
      </c>
      <c r="H1769" s="7">
        <v>68850</v>
      </c>
      <c r="I1769" s="12">
        <f>H1769/G1769*100</f>
        <v>52.96153846153846</v>
      </c>
      <c r="J1769" s="12">
        <f t="shared" si="27"/>
        <v>3.1817424440542439</v>
      </c>
      <c r="K1769" s="7">
        <v>137692</v>
      </c>
      <c r="L1769" s="7">
        <v>25000</v>
      </c>
      <c r="M1769" s="7">
        <f>G1769-L1769</f>
        <v>105000</v>
      </c>
      <c r="N1769" s="7">
        <v>118998.9453125</v>
      </c>
      <c r="O1769" s="22">
        <f>M1769/N1769</f>
        <v>0.88236076146945897</v>
      </c>
      <c r="P1769" s="27">
        <v>1167</v>
      </c>
      <c r="Q1769" s="32">
        <f>M1769/P1769</f>
        <v>89.974293059125969</v>
      </c>
      <c r="R1769" s="37" t="s">
        <v>3873</v>
      </c>
      <c r="S1769" s="42">
        <f>ABS(O2406-O1769)*100</f>
        <v>45.202637541988246</v>
      </c>
      <c r="T1769" t="s">
        <v>169</v>
      </c>
      <c r="V1769" s="7">
        <v>25000</v>
      </c>
      <c r="W1769" t="s">
        <v>33</v>
      </c>
      <c r="X1769" s="17" t="s">
        <v>34</v>
      </c>
      <c r="Z1769" t="s">
        <v>152</v>
      </c>
      <c r="AA1769">
        <v>407</v>
      </c>
      <c r="AB1769">
        <v>70</v>
      </c>
    </row>
    <row r="1770" spans="1:28" x14ac:dyDescent="0.25">
      <c r="A1770" t="s">
        <v>3874</v>
      </c>
      <c r="B1770" t="s">
        <v>3875</v>
      </c>
      <c r="C1770" s="17">
        <v>44068</v>
      </c>
      <c r="D1770" s="7">
        <v>144800</v>
      </c>
      <c r="E1770" t="s">
        <v>29</v>
      </c>
      <c r="F1770" t="s">
        <v>30</v>
      </c>
      <c r="G1770" s="7">
        <v>144800</v>
      </c>
      <c r="H1770" s="7">
        <v>68560</v>
      </c>
      <c r="I1770" s="12">
        <f>H1770/G1770*100</f>
        <v>47.348066298342538</v>
      </c>
      <c r="J1770" s="12">
        <f t="shared" si="27"/>
        <v>2.4317297191416785</v>
      </c>
      <c r="K1770" s="7">
        <v>137112</v>
      </c>
      <c r="L1770" s="7">
        <v>25000</v>
      </c>
      <c r="M1770" s="7">
        <f>G1770-L1770</f>
        <v>119800</v>
      </c>
      <c r="N1770" s="7">
        <v>118386.484375</v>
      </c>
      <c r="O1770" s="22">
        <f>M1770/N1770</f>
        <v>1.0119398395219048</v>
      </c>
      <c r="P1770" s="27">
        <v>1156</v>
      </c>
      <c r="Q1770" s="32">
        <f>M1770/P1770</f>
        <v>103.63321799307958</v>
      </c>
      <c r="R1770" s="37" t="s">
        <v>3873</v>
      </c>
      <c r="S1770" s="42">
        <f>ABS(O2406-O1770)*100</f>
        <v>32.244729736743658</v>
      </c>
      <c r="T1770" t="s">
        <v>169</v>
      </c>
      <c r="V1770" s="7">
        <v>25000</v>
      </c>
      <c r="W1770" t="s">
        <v>33</v>
      </c>
      <c r="X1770" s="17" t="s">
        <v>34</v>
      </c>
      <c r="Z1770" t="s">
        <v>152</v>
      </c>
      <c r="AA1770">
        <v>407</v>
      </c>
      <c r="AB1770">
        <v>70</v>
      </c>
    </row>
    <row r="1771" spans="1:28" x14ac:dyDescent="0.25">
      <c r="A1771" t="s">
        <v>3876</v>
      </c>
      <c r="B1771" t="s">
        <v>3877</v>
      </c>
      <c r="C1771" s="17">
        <v>43720</v>
      </c>
      <c r="D1771" s="7">
        <v>210000</v>
      </c>
      <c r="E1771" t="s">
        <v>29</v>
      </c>
      <c r="F1771" t="s">
        <v>30</v>
      </c>
      <c r="G1771" s="7">
        <v>210000</v>
      </c>
      <c r="H1771" s="7">
        <v>102860</v>
      </c>
      <c r="I1771" s="12">
        <f>H1771/G1771*100</f>
        <v>48.980952380952381</v>
      </c>
      <c r="J1771" s="12">
        <f t="shared" si="27"/>
        <v>0.79884363653183499</v>
      </c>
      <c r="K1771" s="7">
        <v>205713</v>
      </c>
      <c r="L1771" s="7">
        <v>34582</v>
      </c>
      <c r="M1771" s="7">
        <f>G1771-L1771</f>
        <v>175418</v>
      </c>
      <c r="N1771" s="7">
        <v>92503.2421875</v>
      </c>
      <c r="O1771" s="22">
        <f>M1771/N1771</f>
        <v>1.8963443426602868</v>
      </c>
      <c r="P1771" s="27">
        <v>1515</v>
      </c>
      <c r="Q1771" s="32">
        <f>M1771/P1771</f>
        <v>115.78745874587459</v>
      </c>
      <c r="R1771" s="37" t="s">
        <v>3700</v>
      </c>
      <c r="S1771" s="42">
        <f>ABS(O2406-O1771)*100</f>
        <v>56.195720577094541</v>
      </c>
      <c r="T1771" t="s">
        <v>43</v>
      </c>
      <c r="V1771" s="7">
        <v>27850</v>
      </c>
      <c r="W1771" t="s">
        <v>33</v>
      </c>
      <c r="X1771" s="17" t="s">
        <v>34</v>
      </c>
      <c r="Z1771" t="s">
        <v>3701</v>
      </c>
      <c r="AA1771">
        <v>401</v>
      </c>
      <c r="AB1771">
        <v>52</v>
      </c>
    </row>
    <row r="1772" spans="1:28" x14ac:dyDescent="0.25">
      <c r="A1772" t="s">
        <v>3878</v>
      </c>
      <c r="B1772" t="s">
        <v>3879</v>
      </c>
      <c r="C1772" s="17">
        <v>44048</v>
      </c>
      <c r="D1772" s="7">
        <v>195000</v>
      </c>
      <c r="E1772" t="s">
        <v>29</v>
      </c>
      <c r="F1772" t="s">
        <v>30</v>
      </c>
      <c r="G1772" s="7">
        <v>195000</v>
      </c>
      <c r="H1772" s="7">
        <v>83750</v>
      </c>
      <c r="I1772" s="12">
        <f>H1772/G1772*100</f>
        <v>42.948717948717949</v>
      </c>
      <c r="J1772" s="12">
        <f t="shared" si="27"/>
        <v>6.8310780687662671</v>
      </c>
      <c r="K1772" s="7">
        <v>167508</v>
      </c>
      <c r="L1772" s="7">
        <v>32155</v>
      </c>
      <c r="M1772" s="7">
        <f>G1772-L1772</f>
        <v>162845</v>
      </c>
      <c r="N1772" s="7">
        <v>73163.78125</v>
      </c>
      <c r="O1772" s="22">
        <f>M1772/N1772</f>
        <v>2.2257597573252816</v>
      </c>
      <c r="P1772" s="27">
        <v>912</v>
      </c>
      <c r="Q1772" s="32">
        <f>M1772/P1772</f>
        <v>178.55811403508773</v>
      </c>
      <c r="R1772" s="37" t="s">
        <v>3700</v>
      </c>
      <c r="S1772" s="42">
        <f>ABS(O2406-O1772)*100</f>
        <v>89.137262043594021</v>
      </c>
      <c r="T1772" t="s">
        <v>43</v>
      </c>
      <c r="V1772" s="7">
        <v>27850</v>
      </c>
      <c r="W1772" t="s">
        <v>33</v>
      </c>
      <c r="X1772" s="17" t="s">
        <v>34</v>
      </c>
      <c r="Z1772" t="s">
        <v>3701</v>
      </c>
      <c r="AA1772">
        <v>401</v>
      </c>
      <c r="AB1772">
        <v>52</v>
      </c>
    </row>
    <row r="1773" spans="1:28" x14ac:dyDescent="0.25">
      <c r="A1773" t="s">
        <v>3880</v>
      </c>
      <c r="B1773" t="s">
        <v>3881</v>
      </c>
      <c r="C1773" s="17">
        <v>43628</v>
      </c>
      <c r="D1773" s="7">
        <v>216000</v>
      </c>
      <c r="E1773" t="s">
        <v>29</v>
      </c>
      <c r="F1773" t="s">
        <v>30</v>
      </c>
      <c r="G1773" s="7">
        <v>216000</v>
      </c>
      <c r="H1773" s="7">
        <v>112690</v>
      </c>
      <c r="I1773" s="12">
        <f>H1773/G1773*100</f>
        <v>52.171296296296298</v>
      </c>
      <c r="J1773" s="12">
        <f t="shared" si="27"/>
        <v>2.3915002788120816</v>
      </c>
      <c r="K1773" s="7">
        <v>225371</v>
      </c>
      <c r="L1773" s="7">
        <v>29722</v>
      </c>
      <c r="M1773" s="7">
        <f>G1773-L1773</f>
        <v>186278</v>
      </c>
      <c r="N1773" s="7">
        <v>105756.21875</v>
      </c>
      <c r="O1773" s="22">
        <f>M1773/N1773</f>
        <v>1.761390509246058</v>
      </c>
      <c r="P1773" s="27">
        <v>1476</v>
      </c>
      <c r="Q1773" s="32">
        <f>M1773/P1773</f>
        <v>126.20460704607046</v>
      </c>
      <c r="R1773" s="37" t="s">
        <v>3700</v>
      </c>
      <c r="S1773" s="42">
        <f>ABS(O2406-O1773)*100</f>
        <v>42.700337235671661</v>
      </c>
      <c r="T1773" t="s">
        <v>43</v>
      </c>
      <c r="V1773" s="7">
        <v>27850</v>
      </c>
      <c r="W1773" t="s">
        <v>33</v>
      </c>
      <c r="X1773" s="17" t="s">
        <v>34</v>
      </c>
      <c r="Z1773" t="s">
        <v>3701</v>
      </c>
      <c r="AA1773">
        <v>401</v>
      </c>
      <c r="AB1773">
        <v>52</v>
      </c>
    </row>
    <row r="1774" spans="1:28" x14ac:dyDescent="0.25">
      <c r="A1774" t="s">
        <v>3882</v>
      </c>
      <c r="B1774" t="s">
        <v>3883</v>
      </c>
      <c r="C1774" s="17">
        <v>43738</v>
      </c>
      <c r="D1774" s="7">
        <v>200100</v>
      </c>
      <c r="E1774" t="s">
        <v>29</v>
      </c>
      <c r="F1774" t="s">
        <v>30</v>
      </c>
      <c r="G1774" s="7">
        <v>200100</v>
      </c>
      <c r="H1774" s="7">
        <v>103380</v>
      </c>
      <c r="I1774" s="12">
        <f>H1774/G1774*100</f>
        <v>51.664167916041983</v>
      </c>
      <c r="J1774" s="12">
        <f t="shared" si="27"/>
        <v>1.8843718985577667</v>
      </c>
      <c r="K1774" s="7">
        <v>206752</v>
      </c>
      <c r="L1774" s="7">
        <v>32458</v>
      </c>
      <c r="M1774" s="7">
        <f>G1774-L1774</f>
        <v>167642</v>
      </c>
      <c r="N1774" s="7">
        <v>94212.9765625</v>
      </c>
      <c r="O1774" s="22">
        <f>M1774/N1774</f>
        <v>1.779393944620653</v>
      </c>
      <c r="P1774" s="27">
        <v>1515</v>
      </c>
      <c r="Q1774" s="32">
        <f>M1774/P1774</f>
        <v>110.65478547854785</v>
      </c>
      <c r="R1774" s="37" t="s">
        <v>3700</v>
      </c>
      <c r="S1774" s="42">
        <f>ABS(O2406-O1774)*100</f>
        <v>44.500680773131165</v>
      </c>
      <c r="T1774" t="s">
        <v>43</v>
      </c>
      <c r="V1774" s="7">
        <v>27850</v>
      </c>
      <c r="W1774" t="s">
        <v>33</v>
      </c>
      <c r="X1774" s="17" t="s">
        <v>34</v>
      </c>
      <c r="Z1774" t="s">
        <v>3701</v>
      </c>
      <c r="AA1774">
        <v>401</v>
      </c>
      <c r="AB1774">
        <v>52</v>
      </c>
    </row>
    <row r="1775" spans="1:28" x14ac:dyDescent="0.25">
      <c r="A1775" t="s">
        <v>3884</v>
      </c>
      <c r="B1775" t="s">
        <v>3885</v>
      </c>
      <c r="C1775" s="17">
        <v>44194</v>
      </c>
      <c r="D1775" s="7">
        <v>148500</v>
      </c>
      <c r="E1775" t="s">
        <v>29</v>
      </c>
      <c r="F1775" t="s">
        <v>30</v>
      </c>
      <c r="G1775" s="7">
        <v>148500</v>
      </c>
      <c r="H1775" s="7">
        <v>93410</v>
      </c>
      <c r="I1775" s="12">
        <f>H1775/G1775*100</f>
        <v>62.902356902356907</v>
      </c>
      <c r="J1775" s="12">
        <f t="shared" si="27"/>
        <v>13.122560884872691</v>
      </c>
      <c r="K1775" s="7">
        <v>186816</v>
      </c>
      <c r="L1775" s="7">
        <v>31325</v>
      </c>
      <c r="M1775" s="7">
        <f>G1775-L1775</f>
        <v>117175</v>
      </c>
      <c r="N1775" s="7">
        <v>84049.1875</v>
      </c>
      <c r="O1775" s="22">
        <f>M1775/N1775</f>
        <v>1.3941241252332153</v>
      </c>
      <c r="P1775" s="27">
        <v>1050</v>
      </c>
      <c r="Q1775" s="32">
        <f>M1775/P1775</f>
        <v>111.5952380952381</v>
      </c>
      <c r="R1775" s="37" t="s">
        <v>3700</v>
      </c>
      <c r="S1775" s="42">
        <f>ABS(O2406-O1775)*100</f>
        <v>5.9736988343873865</v>
      </c>
      <c r="T1775" t="s">
        <v>43</v>
      </c>
      <c r="V1775" s="7">
        <v>27850</v>
      </c>
      <c r="W1775" t="s">
        <v>33</v>
      </c>
      <c r="X1775" s="17" t="s">
        <v>34</v>
      </c>
      <c r="Z1775" t="s">
        <v>3701</v>
      </c>
      <c r="AA1775">
        <v>401</v>
      </c>
      <c r="AB1775">
        <v>52</v>
      </c>
    </row>
    <row r="1776" spans="1:28" x14ac:dyDescent="0.25">
      <c r="A1776" t="s">
        <v>3886</v>
      </c>
      <c r="B1776" t="s">
        <v>3887</v>
      </c>
      <c r="C1776" s="17">
        <v>44083</v>
      </c>
      <c r="D1776" s="7">
        <v>208000</v>
      </c>
      <c r="E1776" t="s">
        <v>29</v>
      </c>
      <c r="F1776" t="s">
        <v>30</v>
      </c>
      <c r="G1776" s="7">
        <v>208000</v>
      </c>
      <c r="H1776" s="7">
        <v>92170</v>
      </c>
      <c r="I1776" s="12">
        <f>H1776/G1776*100</f>
        <v>44.3125</v>
      </c>
      <c r="J1776" s="12">
        <f t="shared" si="27"/>
        <v>5.467296017484216</v>
      </c>
      <c r="K1776" s="7">
        <v>184336</v>
      </c>
      <c r="L1776" s="7">
        <v>31054</v>
      </c>
      <c r="M1776" s="7">
        <f>G1776-L1776</f>
        <v>176946</v>
      </c>
      <c r="N1776" s="7">
        <v>82855.1328125</v>
      </c>
      <c r="O1776" s="22">
        <f>M1776/N1776</f>
        <v>2.1356069804441242</v>
      </c>
      <c r="P1776" s="27">
        <v>1050</v>
      </c>
      <c r="Q1776" s="32">
        <f>M1776/P1776</f>
        <v>168.52</v>
      </c>
      <c r="R1776" s="37" t="s">
        <v>3700</v>
      </c>
      <c r="S1776" s="42">
        <f>ABS(O2406-O1776)*100</f>
        <v>80.121984355478276</v>
      </c>
      <c r="T1776" t="s">
        <v>43</v>
      </c>
      <c r="V1776" s="7">
        <v>27850</v>
      </c>
      <c r="W1776" t="s">
        <v>33</v>
      </c>
      <c r="X1776" s="17" t="s">
        <v>34</v>
      </c>
      <c r="Z1776" t="s">
        <v>3701</v>
      </c>
      <c r="AA1776">
        <v>401</v>
      </c>
      <c r="AB1776">
        <v>52</v>
      </c>
    </row>
    <row r="1777" spans="1:28" x14ac:dyDescent="0.25">
      <c r="A1777" t="s">
        <v>3888</v>
      </c>
      <c r="B1777" t="s">
        <v>3889</v>
      </c>
      <c r="C1777" s="17">
        <v>44050</v>
      </c>
      <c r="D1777" s="7">
        <v>163500</v>
      </c>
      <c r="E1777" t="s">
        <v>29</v>
      </c>
      <c r="F1777" t="s">
        <v>30</v>
      </c>
      <c r="G1777" s="7">
        <v>163500</v>
      </c>
      <c r="H1777" s="7">
        <v>88750</v>
      </c>
      <c r="I1777" s="12">
        <f>H1777/G1777*100</f>
        <v>54.281345565749241</v>
      </c>
      <c r="J1777" s="12">
        <f t="shared" si="27"/>
        <v>4.5015495482650252</v>
      </c>
      <c r="K1777" s="7">
        <v>177493</v>
      </c>
      <c r="L1777" s="7">
        <v>31424</v>
      </c>
      <c r="M1777" s="7">
        <f>G1777-L1777</f>
        <v>132076</v>
      </c>
      <c r="N1777" s="7">
        <v>78956.21875</v>
      </c>
      <c r="O1777" s="22">
        <f>M1777/N1777</f>
        <v>1.6727751416033965</v>
      </c>
      <c r="P1777" s="27">
        <v>1215</v>
      </c>
      <c r="Q1777" s="32">
        <f>M1777/P1777</f>
        <v>108.70452674897119</v>
      </c>
      <c r="R1777" s="37" t="s">
        <v>3700</v>
      </c>
      <c r="S1777" s="42">
        <f>ABS(O2406-O1777)*100</f>
        <v>33.838800471405506</v>
      </c>
      <c r="T1777" t="s">
        <v>43</v>
      </c>
      <c r="V1777" s="7">
        <v>27850</v>
      </c>
      <c r="W1777" t="s">
        <v>33</v>
      </c>
      <c r="X1777" s="17" t="s">
        <v>34</v>
      </c>
      <c r="Z1777" t="s">
        <v>3701</v>
      </c>
      <c r="AA1777">
        <v>401</v>
      </c>
      <c r="AB1777">
        <v>52</v>
      </c>
    </row>
    <row r="1778" spans="1:28" x14ac:dyDescent="0.25">
      <c r="A1778" t="s">
        <v>3890</v>
      </c>
      <c r="B1778" t="s">
        <v>3891</v>
      </c>
      <c r="C1778" s="17">
        <v>43626</v>
      </c>
      <c r="D1778" s="7">
        <v>195000</v>
      </c>
      <c r="E1778" t="s">
        <v>29</v>
      </c>
      <c r="F1778" t="s">
        <v>30</v>
      </c>
      <c r="G1778" s="7">
        <v>195000</v>
      </c>
      <c r="H1778" s="7">
        <v>108450</v>
      </c>
      <c r="I1778" s="12">
        <f>H1778/G1778*100</f>
        <v>55.615384615384613</v>
      </c>
      <c r="J1778" s="12">
        <f t="shared" si="27"/>
        <v>5.8355885979003972</v>
      </c>
      <c r="K1778" s="7">
        <v>216909</v>
      </c>
      <c r="L1778" s="7">
        <v>32452</v>
      </c>
      <c r="M1778" s="7">
        <f>G1778-L1778</f>
        <v>162548</v>
      </c>
      <c r="N1778" s="7">
        <v>99706.484375</v>
      </c>
      <c r="O1778" s="22">
        <f>M1778/N1778</f>
        <v>1.6302650827467811</v>
      </c>
      <c r="P1778" s="27">
        <v>1515</v>
      </c>
      <c r="Q1778" s="32">
        <f>M1778/P1778</f>
        <v>107.29240924092409</v>
      </c>
      <c r="R1778" s="37" t="s">
        <v>3700</v>
      </c>
      <c r="S1778" s="42">
        <f>ABS(O2406-O1778)*100</f>
        <v>29.587794585743964</v>
      </c>
      <c r="T1778" t="s">
        <v>43</v>
      </c>
      <c r="V1778" s="7">
        <v>27850</v>
      </c>
      <c r="W1778" t="s">
        <v>33</v>
      </c>
      <c r="X1778" s="17" t="s">
        <v>34</v>
      </c>
      <c r="Z1778" t="s">
        <v>3701</v>
      </c>
      <c r="AA1778">
        <v>401</v>
      </c>
      <c r="AB1778">
        <v>52</v>
      </c>
    </row>
    <row r="1779" spans="1:28" x14ac:dyDescent="0.25">
      <c r="A1779" t="s">
        <v>3892</v>
      </c>
      <c r="B1779" t="s">
        <v>3893</v>
      </c>
      <c r="C1779" s="17">
        <v>43633</v>
      </c>
      <c r="D1779" s="7">
        <v>163500</v>
      </c>
      <c r="E1779" t="s">
        <v>29</v>
      </c>
      <c r="F1779" t="s">
        <v>30</v>
      </c>
      <c r="G1779" s="7">
        <v>163500</v>
      </c>
      <c r="H1779" s="7">
        <v>92640</v>
      </c>
      <c r="I1779" s="12">
        <f>H1779/G1779*100</f>
        <v>56.660550458715598</v>
      </c>
      <c r="J1779" s="12">
        <f t="shared" si="27"/>
        <v>6.8807544412313817</v>
      </c>
      <c r="K1779" s="7">
        <v>185271</v>
      </c>
      <c r="L1779" s="7">
        <v>30909</v>
      </c>
      <c r="M1779" s="7">
        <f>G1779-L1779</f>
        <v>132591</v>
      </c>
      <c r="N1779" s="7">
        <v>83438.921875</v>
      </c>
      <c r="O1779" s="22">
        <f>M1779/N1779</f>
        <v>1.5890785381747239</v>
      </c>
      <c r="P1779" s="27">
        <v>1215</v>
      </c>
      <c r="Q1779" s="32">
        <f>M1779/P1779</f>
        <v>109.1283950617284</v>
      </c>
      <c r="R1779" s="37" t="s">
        <v>3700</v>
      </c>
      <c r="S1779" s="42">
        <f>ABS(O2406-O1779)*100</f>
        <v>25.46914012853825</v>
      </c>
      <c r="T1779" t="s">
        <v>43</v>
      </c>
      <c r="V1779" s="7">
        <v>27850</v>
      </c>
      <c r="W1779" t="s">
        <v>33</v>
      </c>
      <c r="X1779" s="17" t="s">
        <v>34</v>
      </c>
      <c r="Z1779" t="s">
        <v>3701</v>
      </c>
      <c r="AA1779">
        <v>401</v>
      </c>
      <c r="AB1779">
        <v>52</v>
      </c>
    </row>
    <row r="1780" spans="1:28" x14ac:dyDescent="0.25">
      <c r="A1780" t="s">
        <v>3894</v>
      </c>
      <c r="B1780" t="s">
        <v>3895</v>
      </c>
      <c r="C1780" s="17">
        <v>43704</v>
      </c>
      <c r="D1780" s="7">
        <v>193000</v>
      </c>
      <c r="E1780" t="s">
        <v>29</v>
      </c>
      <c r="F1780" t="s">
        <v>30</v>
      </c>
      <c r="G1780" s="7">
        <v>193000</v>
      </c>
      <c r="H1780" s="7">
        <v>93300</v>
      </c>
      <c r="I1780" s="12">
        <f>H1780/G1780*100</f>
        <v>48.3419689119171</v>
      </c>
      <c r="J1780" s="12">
        <f t="shared" si="27"/>
        <v>1.4378271055671163</v>
      </c>
      <c r="K1780" s="7">
        <v>186606</v>
      </c>
      <c r="L1780" s="7">
        <v>32608</v>
      </c>
      <c r="M1780" s="7">
        <f>G1780-L1780</f>
        <v>160392</v>
      </c>
      <c r="N1780" s="7">
        <v>83242.1640625</v>
      </c>
      <c r="O1780" s="22">
        <f>M1780/N1780</f>
        <v>1.9268119925327056</v>
      </c>
      <c r="P1780" s="27">
        <v>1152</v>
      </c>
      <c r="Q1780" s="32">
        <f>M1780/P1780</f>
        <v>139.22916666666666</v>
      </c>
      <c r="R1780" s="37" t="s">
        <v>3700</v>
      </c>
      <c r="S1780" s="42">
        <f>ABS(O2406-O1780)*100</f>
        <v>59.24248556433642</v>
      </c>
      <c r="T1780" t="s">
        <v>43</v>
      </c>
      <c r="V1780" s="7">
        <v>27850</v>
      </c>
      <c r="W1780" t="s">
        <v>33</v>
      </c>
      <c r="X1780" s="17" t="s">
        <v>34</v>
      </c>
      <c r="Z1780" t="s">
        <v>3701</v>
      </c>
      <c r="AA1780">
        <v>401</v>
      </c>
      <c r="AB1780">
        <v>49</v>
      </c>
    </row>
    <row r="1781" spans="1:28" x14ac:dyDescent="0.25">
      <c r="A1781" t="s">
        <v>3896</v>
      </c>
      <c r="B1781" t="s">
        <v>3897</v>
      </c>
      <c r="C1781" s="17">
        <v>43689</v>
      </c>
      <c r="D1781" s="7">
        <v>168300</v>
      </c>
      <c r="E1781" t="s">
        <v>29</v>
      </c>
      <c r="F1781" t="s">
        <v>30</v>
      </c>
      <c r="G1781" s="7">
        <v>168300</v>
      </c>
      <c r="H1781" s="7">
        <v>84230</v>
      </c>
      <c r="I1781" s="12">
        <f>H1781/G1781*100</f>
        <v>50.047534165181226</v>
      </c>
      <c r="J1781" s="12">
        <f t="shared" si="27"/>
        <v>0.26773814769700977</v>
      </c>
      <c r="K1781" s="7">
        <v>168456</v>
      </c>
      <c r="L1781" s="7">
        <v>30864</v>
      </c>
      <c r="M1781" s="7">
        <f>G1781-L1781</f>
        <v>137436</v>
      </c>
      <c r="N1781" s="7">
        <v>74374.0546875</v>
      </c>
      <c r="O1781" s="22">
        <f>M1781/N1781</f>
        <v>1.8479024785924274</v>
      </c>
      <c r="P1781" s="27">
        <v>1215</v>
      </c>
      <c r="Q1781" s="32">
        <f>M1781/P1781</f>
        <v>113.11604938271606</v>
      </c>
      <c r="R1781" s="37" t="s">
        <v>3700</v>
      </c>
      <c r="S1781" s="42">
        <f>ABS(O2406-O1781)*100</f>
        <v>51.351534170308597</v>
      </c>
      <c r="T1781" t="s">
        <v>43</v>
      </c>
      <c r="V1781" s="7">
        <v>27850</v>
      </c>
      <c r="W1781" t="s">
        <v>33</v>
      </c>
      <c r="X1781" s="17" t="s">
        <v>34</v>
      </c>
      <c r="Z1781" t="s">
        <v>3701</v>
      </c>
      <c r="AA1781">
        <v>401</v>
      </c>
      <c r="AB1781">
        <v>49</v>
      </c>
    </row>
    <row r="1782" spans="1:28" x14ac:dyDescent="0.25">
      <c r="A1782" t="s">
        <v>3898</v>
      </c>
      <c r="B1782" t="s">
        <v>3899</v>
      </c>
      <c r="C1782" s="17">
        <v>44048</v>
      </c>
      <c r="D1782" s="7">
        <v>165000</v>
      </c>
      <c r="E1782" t="s">
        <v>29</v>
      </c>
      <c r="F1782" t="s">
        <v>30</v>
      </c>
      <c r="G1782" s="7">
        <v>165000</v>
      </c>
      <c r="H1782" s="7">
        <v>86410</v>
      </c>
      <c r="I1782" s="12">
        <f>H1782/G1782*100</f>
        <v>52.369696969696967</v>
      </c>
      <c r="J1782" s="12">
        <f t="shared" si="27"/>
        <v>2.5899009522127514</v>
      </c>
      <c r="K1782" s="7">
        <v>172819</v>
      </c>
      <c r="L1782" s="7">
        <v>30079</v>
      </c>
      <c r="M1782" s="7">
        <f>G1782-L1782</f>
        <v>134921</v>
      </c>
      <c r="N1782" s="7">
        <v>77156.7578125</v>
      </c>
      <c r="O1782" s="22">
        <f>M1782/N1782</f>
        <v>1.7486608279714644</v>
      </c>
      <c r="P1782" s="27">
        <v>1215</v>
      </c>
      <c r="Q1782" s="32">
        <f>M1782/P1782</f>
        <v>111.04609053497943</v>
      </c>
      <c r="R1782" s="37" t="s">
        <v>3700</v>
      </c>
      <c r="S1782" s="42">
        <f>ABS(O2406-O1782)*100</f>
        <v>41.427369108212297</v>
      </c>
      <c r="T1782" t="s">
        <v>43</v>
      </c>
      <c r="V1782" s="7">
        <v>27850</v>
      </c>
      <c r="W1782" t="s">
        <v>33</v>
      </c>
      <c r="X1782" s="17" t="s">
        <v>34</v>
      </c>
      <c r="Z1782" t="s">
        <v>3701</v>
      </c>
      <c r="AA1782">
        <v>401</v>
      </c>
      <c r="AB1782">
        <v>49</v>
      </c>
    </row>
    <row r="1783" spans="1:28" x14ac:dyDescent="0.25">
      <c r="A1783" t="s">
        <v>3900</v>
      </c>
      <c r="B1783" t="s">
        <v>3901</v>
      </c>
      <c r="C1783" s="17">
        <v>44215</v>
      </c>
      <c r="D1783" s="7">
        <v>229900</v>
      </c>
      <c r="E1783" t="s">
        <v>29</v>
      </c>
      <c r="F1783" t="s">
        <v>30</v>
      </c>
      <c r="G1783" s="7">
        <v>229900</v>
      </c>
      <c r="H1783" s="7">
        <v>104400</v>
      </c>
      <c r="I1783" s="12">
        <f>H1783/G1783*100</f>
        <v>45.411048281861675</v>
      </c>
      <c r="J1783" s="12">
        <f t="shared" si="27"/>
        <v>4.3687477356225415</v>
      </c>
      <c r="K1783" s="7">
        <v>208808</v>
      </c>
      <c r="L1783" s="7">
        <v>30912</v>
      </c>
      <c r="M1783" s="7">
        <f>G1783-L1783</f>
        <v>198988</v>
      </c>
      <c r="N1783" s="7">
        <v>96160</v>
      </c>
      <c r="O1783" s="22">
        <f>M1783/N1783</f>
        <v>2.0693427620632279</v>
      </c>
      <c r="P1783" s="27">
        <v>1352</v>
      </c>
      <c r="Q1783" s="32">
        <f>M1783/P1783</f>
        <v>147.18047337278105</v>
      </c>
      <c r="R1783" s="37" t="s">
        <v>3700</v>
      </c>
      <c r="S1783" s="42">
        <f>ABS(O2406-O1783)*100</f>
        <v>73.495562517388649</v>
      </c>
      <c r="T1783" t="s">
        <v>32</v>
      </c>
      <c r="V1783" s="7">
        <v>27850</v>
      </c>
      <c r="W1783" t="s">
        <v>33</v>
      </c>
      <c r="X1783" s="17" t="s">
        <v>34</v>
      </c>
      <c r="Z1783" t="s">
        <v>3701</v>
      </c>
      <c r="AA1783">
        <v>401</v>
      </c>
      <c r="AB1783">
        <v>55</v>
      </c>
    </row>
    <row r="1784" spans="1:28" x14ac:dyDescent="0.25">
      <c r="A1784" t="s">
        <v>3902</v>
      </c>
      <c r="B1784" t="s">
        <v>3903</v>
      </c>
      <c r="C1784" s="17">
        <v>43619</v>
      </c>
      <c r="D1784" s="7">
        <v>189000</v>
      </c>
      <c r="E1784" t="s">
        <v>29</v>
      </c>
      <c r="F1784" t="s">
        <v>30</v>
      </c>
      <c r="G1784" s="7">
        <v>189000</v>
      </c>
      <c r="H1784" s="7">
        <v>96780</v>
      </c>
      <c r="I1784" s="12">
        <f>H1784/G1784*100</f>
        <v>51.206349206349209</v>
      </c>
      <c r="J1784" s="12">
        <f t="shared" si="27"/>
        <v>1.4265531888649932</v>
      </c>
      <c r="K1784" s="7">
        <v>193554</v>
      </c>
      <c r="L1784" s="7">
        <v>32297</v>
      </c>
      <c r="M1784" s="7">
        <f>G1784-L1784</f>
        <v>156703</v>
      </c>
      <c r="N1784" s="7">
        <v>87165.9453125</v>
      </c>
      <c r="O1784" s="22">
        <f>M1784/N1784</f>
        <v>1.7977548392115936</v>
      </c>
      <c r="P1784" s="27">
        <v>1050</v>
      </c>
      <c r="Q1784" s="32">
        <f>M1784/P1784</f>
        <v>149.24095238095239</v>
      </c>
      <c r="R1784" s="37" t="s">
        <v>3700</v>
      </c>
      <c r="S1784" s="42">
        <f>ABS(O2406-O1784)*100</f>
        <v>46.33677023222522</v>
      </c>
      <c r="T1784" t="s">
        <v>43</v>
      </c>
      <c r="V1784" s="7">
        <v>27850</v>
      </c>
      <c r="W1784" t="s">
        <v>33</v>
      </c>
      <c r="X1784" s="17" t="s">
        <v>34</v>
      </c>
      <c r="Z1784" t="s">
        <v>3701</v>
      </c>
      <c r="AA1784">
        <v>401</v>
      </c>
      <c r="AB1784">
        <v>55</v>
      </c>
    </row>
    <row r="1785" spans="1:28" x14ac:dyDescent="0.25">
      <c r="A1785" t="s">
        <v>3904</v>
      </c>
      <c r="B1785" t="s">
        <v>3905</v>
      </c>
      <c r="C1785" s="17">
        <v>44120</v>
      </c>
      <c r="D1785" s="7">
        <v>220000</v>
      </c>
      <c r="E1785" t="s">
        <v>29</v>
      </c>
      <c r="F1785" t="s">
        <v>30</v>
      </c>
      <c r="G1785" s="7">
        <v>220000</v>
      </c>
      <c r="H1785" s="7">
        <v>95760</v>
      </c>
      <c r="I1785" s="12">
        <f>H1785/G1785*100</f>
        <v>43.527272727272724</v>
      </c>
      <c r="J1785" s="12">
        <f t="shared" si="27"/>
        <v>6.2525232902114922</v>
      </c>
      <c r="K1785" s="7">
        <v>191511</v>
      </c>
      <c r="L1785" s="7">
        <v>31197</v>
      </c>
      <c r="M1785" s="7">
        <f>G1785-L1785</f>
        <v>188803</v>
      </c>
      <c r="N1785" s="7">
        <v>86656.21875</v>
      </c>
      <c r="O1785" s="22">
        <f>M1785/N1785</f>
        <v>2.178758809505521</v>
      </c>
      <c r="P1785" s="27">
        <v>1326</v>
      </c>
      <c r="Q1785" s="32">
        <f>M1785/P1785</f>
        <v>142.38536953242834</v>
      </c>
      <c r="R1785" s="37" t="s">
        <v>3700</v>
      </c>
      <c r="S1785" s="42">
        <f>ABS(O2406-O1785)*100</f>
        <v>84.437167261617958</v>
      </c>
      <c r="T1785" t="s">
        <v>32</v>
      </c>
      <c r="V1785" s="7">
        <v>27850</v>
      </c>
      <c r="W1785" t="s">
        <v>33</v>
      </c>
      <c r="X1785" s="17" t="s">
        <v>34</v>
      </c>
      <c r="Z1785" t="s">
        <v>3701</v>
      </c>
      <c r="AA1785">
        <v>401</v>
      </c>
      <c r="AB1785">
        <v>52</v>
      </c>
    </row>
    <row r="1786" spans="1:28" x14ac:dyDescent="0.25">
      <c r="A1786" t="s">
        <v>3906</v>
      </c>
      <c r="B1786" t="s">
        <v>3907</v>
      </c>
      <c r="C1786" s="17">
        <v>44260</v>
      </c>
      <c r="D1786" s="7">
        <v>230000</v>
      </c>
      <c r="E1786" t="s">
        <v>29</v>
      </c>
      <c r="F1786" t="s">
        <v>30</v>
      </c>
      <c r="G1786" s="7">
        <v>230000</v>
      </c>
      <c r="H1786" s="7">
        <v>100620</v>
      </c>
      <c r="I1786" s="12">
        <f>H1786/G1786*100</f>
        <v>43.747826086956522</v>
      </c>
      <c r="J1786" s="12">
        <f t="shared" si="27"/>
        <v>6.0319699305276941</v>
      </c>
      <c r="K1786" s="7">
        <v>201248</v>
      </c>
      <c r="L1786" s="7">
        <v>32169</v>
      </c>
      <c r="M1786" s="7">
        <f>G1786-L1786</f>
        <v>197831</v>
      </c>
      <c r="N1786" s="7">
        <v>91394.0546875</v>
      </c>
      <c r="O1786" s="22">
        <f>M1786/N1786</f>
        <v>2.1645937547736072</v>
      </c>
      <c r="P1786" s="27">
        <v>1326</v>
      </c>
      <c r="Q1786" s="32">
        <f>M1786/P1786</f>
        <v>149.19381598793365</v>
      </c>
      <c r="R1786" s="37" t="s">
        <v>3700</v>
      </c>
      <c r="S1786" s="42">
        <f>ABS(O2406-O1786)*100</f>
        <v>83.02066178842658</v>
      </c>
      <c r="T1786" t="s">
        <v>32</v>
      </c>
      <c r="V1786" s="7">
        <v>27850</v>
      </c>
      <c r="W1786" t="s">
        <v>33</v>
      </c>
      <c r="X1786" s="17" t="s">
        <v>34</v>
      </c>
      <c r="Z1786" t="s">
        <v>3701</v>
      </c>
      <c r="AA1786">
        <v>401</v>
      </c>
      <c r="AB1786">
        <v>52</v>
      </c>
    </row>
    <row r="1787" spans="1:28" x14ac:dyDescent="0.25">
      <c r="A1787" t="s">
        <v>3908</v>
      </c>
      <c r="B1787" t="s">
        <v>3909</v>
      </c>
      <c r="C1787" s="17">
        <v>44113</v>
      </c>
      <c r="D1787" s="7">
        <v>73000</v>
      </c>
      <c r="E1787" t="s">
        <v>29</v>
      </c>
      <c r="F1787" t="s">
        <v>30</v>
      </c>
      <c r="G1787" s="7">
        <v>73000</v>
      </c>
      <c r="H1787" s="7">
        <v>45710</v>
      </c>
      <c r="I1787" s="12">
        <f>H1787/G1787*100</f>
        <v>62.61643835616438</v>
      </c>
      <c r="J1787" s="12">
        <f t="shared" si="27"/>
        <v>12.836642338680164</v>
      </c>
      <c r="K1787" s="7">
        <v>91419</v>
      </c>
      <c r="L1787" s="7">
        <v>22742</v>
      </c>
      <c r="M1787" s="7">
        <f>G1787-L1787</f>
        <v>50258</v>
      </c>
      <c r="N1787" s="7">
        <v>40398.234375</v>
      </c>
      <c r="O1787" s="22">
        <f>M1787/N1787</f>
        <v>1.2440642710638266</v>
      </c>
      <c r="P1787" s="27">
        <v>720</v>
      </c>
      <c r="Q1787" s="32">
        <f>M1787/P1787</f>
        <v>69.802777777777777</v>
      </c>
      <c r="R1787" s="37" t="s">
        <v>3850</v>
      </c>
      <c r="S1787" s="42">
        <f>ABS(O2406-O1787)*100</f>
        <v>9.0322865825514853</v>
      </c>
      <c r="T1787" t="s">
        <v>147</v>
      </c>
      <c r="V1787" s="7">
        <v>21840</v>
      </c>
      <c r="W1787" t="s">
        <v>33</v>
      </c>
      <c r="X1787" s="17" t="s">
        <v>34</v>
      </c>
      <c r="Z1787" t="s">
        <v>3845</v>
      </c>
      <c r="AA1787">
        <v>401</v>
      </c>
      <c r="AB1787">
        <v>45</v>
      </c>
    </row>
    <row r="1788" spans="1:28" x14ac:dyDescent="0.25">
      <c r="A1788" t="s">
        <v>3910</v>
      </c>
      <c r="B1788" t="s">
        <v>3911</v>
      </c>
      <c r="C1788" s="17">
        <v>44119</v>
      </c>
      <c r="D1788" s="7">
        <v>155000</v>
      </c>
      <c r="E1788" t="s">
        <v>29</v>
      </c>
      <c r="F1788" t="s">
        <v>30</v>
      </c>
      <c r="G1788" s="7">
        <v>155000</v>
      </c>
      <c r="H1788" s="7">
        <v>68650</v>
      </c>
      <c r="I1788" s="12">
        <f>H1788/G1788*100</f>
        <v>44.290322580645167</v>
      </c>
      <c r="J1788" s="12">
        <f t="shared" si="27"/>
        <v>5.4894734368390488</v>
      </c>
      <c r="K1788" s="7">
        <v>137297</v>
      </c>
      <c r="L1788" s="7">
        <v>27973</v>
      </c>
      <c r="M1788" s="7">
        <f>G1788-L1788</f>
        <v>127027</v>
      </c>
      <c r="N1788" s="7">
        <v>64308.234375</v>
      </c>
      <c r="O1788" s="22">
        <f>M1788/N1788</f>
        <v>1.9752835890232758</v>
      </c>
      <c r="P1788" s="27">
        <v>1113</v>
      </c>
      <c r="Q1788" s="32">
        <f>M1788/P1788</f>
        <v>114.13027852650494</v>
      </c>
      <c r="R1788" s="37" t="s">
        <v>3850</v>
      </c>
      <c r="S1788" s="42">
        <f>ABS(O2406-O1788)*100</f>
        <v>64.089645213393439</v>
      </c>
      <c r="T1788" t="s">
        <v>147</v>
      </c>
      <c r="V1788" s="7">
        <v>24570</v>
      </c>
      <c r="W1788" t="s">
        <v>33</v>
      </c>
      <c r="X1788" s="17" t="s">
        <v>34</v>
      </c>
      <c r="Z1788" t="s">
        <v>3845</v>
      </c>
      <c r="AA1788">
        <v>401</v>
      </c>
      <c r="AB1788">
        <v>45</v>
      </c>
    </row>
    <row r="1789" spans="1:28" x14ac:dyDescent="0.25">
      <c r="A1789" t="s">
        <v>3912</v>
      </c>
      <c r="B1789" t="s">
        <v>3913</v>
      </c>
      <c r="C1789" s="17">
        <v>44204</v>
      </c>
      <c r="D1789" s="7">
        <v>180000</v>
      </c>
      <c r="E1789" t="s">
        <v>29</v>
      </c>
      <c r="F1789" t="s">
        <v>30</v>
      </c>
      <c r="G1789" s="7">
        <v>180000</v>
      </c>
      <c r="H1789" s="7">
        <v>86680</v>
      </c>
      <c r="I1789" s="12">
        <f>H1789/G1789*100</f>
        <v>48.155555555555559</v>
      </c>
      <c r="J1789" s="12">
        <f t="shared" si="27"/>
        <v>1.6242404619286575</v>
      </c>
      <c r="K1789" s="7">
        <v>173355</v>
      </c>
      <c r="L1789" s="7">
        <v>28279</v>
      </c>
      <c r="M1789" s="7">
        <f>G1789-L1789</f>
        <v>151721</v>
      </c>
      <c r="N1789" s="7">
        <v>85338.8203125</v>
      </c>
      <c r="O1789" s="22">
        <f>M1789/N1789</f>
        <v>1.7778661510015821</v>
      </c>
      <c r="P1789" s="27">
        <v>1498</v>
      </c>
      <c r="Q1789" s="32">
        <f>M1789/P1789</f>
        <v>101.28237650200268</v>
      </c>
      <c r="R1789" s="37" t="s">
        <v>3850</v>
      </c>
      <c r="S1789" s="42">
        <f>ABS(O2406-O1789)*100</f>
        <v>44.347901411224065</v>
      </c>
      <c r="T1789" t="s">
        <v>43</v>
      </c>
      <c r="V1789" s="7">
        <v>27300</v>
      </c>
      <c r="W1789" t="s">
        <v>33</v>
      </c>
      <c r="X1789" s="17" t="s">
        <v>34</v>
      </c>
      <c r="Z1789" t="s">
        <v>3845</v>
      </c>
      <c r="AA1789">
        <v>401</v>
      </c>
      <c r="AB1789">
        <v>49</v>
      </c>
    </row>
    <row r="1790" spans="1:28" x14ac:dyDescent="0.25">
      <c r="A1790" t="s">
        <v>3914</v>
      </c>
      <c r="B1790" t="s">
        <v>3915</v>
      </c>
      <c r="C1790" s="17">
        <v>44078</v>
      </c>
      <c r="D1790" s="7">
        <v>129900</v>
      </c>
      <c r="E1790" t="s">
        <v>29</v>
      </c>
      <c r="F1790" t="s">
        <v>30</v>
      </c>
      <c r="G1790" s="7">
        <v>129900</v>
      </c>
      <c r="H1790" s="7">
        <v>75380</v>
      </c>
      <c r="I1790" s="12">
        <f>H1790/G1790*100</f>
        <v>58.029253271747493</v>
      </c>
      <c r="J1790" s="12">
        <f t="shared" si="27"/>
        <v>8.2494572542632767</v>
      </c>
      <c r="K1790" s="7">
        <v>150750</v>
      </c>
      <c r="L1790" s="7">
        <v>24158</v>
      </c>
      <c r="M1790" s="7">
        <f>G1790-L1790</f>
        <v>105742</v>
      </c>
      <c r="N1790" s="7">
        <v>74465.8828125</v>
      </c>
      <c r="O1790" s="22">
        <f>M1790/N1790</f>
        <v>1.4200059947755017</v>
      </c>
      <c r="P1790" s="27">
        <v>864</v>
      </c>
      <c r="Q1790" s="32">
        <f>M1790/P1790</f>
        <v>122.38657407407408</v>
      </c>
      <c r="R1790" s="37" t="s">
        <v>3850</v>
      </c>
      <c r="S1790" s="42">
        <f>ABS(O2406-O1790)*100</f>
        <v>8.5618857886160313</v>
      </c>
      <c r="T1790" t="s">
        <v>43</v>
      </c>
      <c r="V1790" s="7">
        <v>21840</v>
      </c>
      <c r="W1790" t="s">
        <v>33</v>
      </c>
      <c r="X1790" s="17" t="s">
        <v>34</v>
      </c>
      <c r="Z1790" t="s">
        <v>3845</v>
      </c>
      <c r="AA1790">
        <v>401</v>
      </c>
      <c r="AB1790">
        <v>55</v>
      </c>
    </row>
    <row r="1791" spans="1:28" x14ac:dyDescent="0.25">
      <c r="A1791" t="s">
        <v>3916</v>
      </c>
      <c r="B1791" t="s">
        <v>3917</v>
      </c>
      <c r="C1791" s="17">
        <v>44126</v>
      </c>
      <c r="D1791" s="7">
        <v>198000</v>
      </c>
      <c r="E1791" t="s">
        <v>29</v>
      </c>
      <c r="F1791" t="s">
        <v>30</v>
      </c>
      <c r="G1791" s="7">
        <v>198000</v>
      </c>
      <c r="H1791" s="7">
        <v>92680</v>
      </c>
      <c r="I1791" s="12">
        <f>H1791/G1791*100</f>
        <v>46.80808080808081</v>
      </c>
      <c r="J1791" s="12">
        <f t="shared" si="27"/>
        <v>2.9717152094034063</v>
      </c>
      <c r="K1791" s="7">
        <v>185351</v>
      </c>
      <c r="L1791" s="7">
        <v>26527</v>
      </c>
      <c r="M1791" s="7">
        <f>G1791-L1791</f>
        <v>171473</v>
      </c>
      <c r="N1791" s="7">
        <v>93425.8828125</v>
      </c>
      <c r="O1791" s="22">
        <f>M1791/N1791</f>
        <v>1.835390737962153</v>
      </c>
      <c r="P1791" s="27">
        <v>960</v>
      </c>
      <c r="Q1791" s="32">
        <f>M1791/P1791</f>
        <v>178.61770833333333</v>
      </c>
      <c r="R1791" s="37" t="s">
        <v>3850</v>
      </c>
      <c r="S1791" s="42">
        <f>ABS(O2406-O1791)*100</f>
        <v>50.100360107281162</v>
      </c>
      <c r="T1791" t="s">
        <v>43</v>
      </c>
      <c r="V1791" s="7">
        <v>24570</v>
      </c>
      <c r="W1791" t="s">
        <v>33</v>
      </c>
      <c r="X1791" s="17" t="s">
        <v>34</v>
      </c>
      <c r="Z1791" t="s">
        <v>3845</v>
      </c>
      <c r="AA1791">
        <v>401</v>
      </c>
      <c r="AB1791">
        <v>60</v>
      </c>
    </row>
    <row r="1792" spans="1:28" x14ac:dyDescent="0.25">
      <c r="A1792" t="s">
        <v>3918</v>
      </c>
      <c r="B1792" t="s">
        <v>3919</v>
      </c>
      <c r="C1792" s="17">
        <v>43675</v>
      </c>
      <c r="D1792" s="7">
        <v>100000</v>
      </c>
      <c r="E1792" t="s">
        <v>29</v>
      </c>
      <c r="F1792" t="s">
        <v>30</v>
      </c>
      <c r="G1792" s="7">
        <v>100000</v>
      </c>
      <c r="H1792" s="7">
        <v>70740</v>
      </c>
      <c r="I1792" s="12">
        <f>H1792/G1792*100</f>
        <v>70.740000000000009</v>
      </c>
      <c r="J1792" s="12">
        <f t="shared" si="27"/>
        <v>20.960203982515793</v>
      </c>
      <c r="K1792" s="7">
        <v>141484</v>
      </c>
      <c r="L1792" s="7">
        <v>25554</v>
      </c>
      <c r="M1792" s="7">
        <f>G1792-L1792</f>
        <v>74446</v>
      </c>
      <c r="N1792" s="7">
        <v>68194.1171875</v>
      </c>
      <c r="O1792" s="22">
        <f>M1792/N1792</f>
        <v>1.0916777439219636</v>
      </c>
      <c r="P1792" s="27">
        <v>1578</v>
      </c>
      <c r="Q1792" s="32">
        <f>M1792/P1792</f>
        <v>47.177439797211662</v>
      </c>
      <c r="R1792" s="37" t="s">
        <v>3850</v>
      </c>
      <c r="S1792" s="42">
        <f>ABS(O2406-O1792)*100</f>
        <v>24.27093929673778</v>
      </c>
      <c r="T1792" t="s">
        <v>147</v>
      </c>
      <c r="V1792" s="7">
        <v>24570</v>
      </c>
      <c r="W1792" t="s">
        <v>33</v>
      </c>
      <c r="X1792" s="17" t="s">
        <v>34</v>
      </c>
      <c r="Z1792" t="s">
        <v>3845</v>
      </c>
      <c r="AA1792">
        <v>401</v>
      </c>
      <c r="AB1792">
        <v>38</v>
      </c>
    </row>
    <row r="1793" spans="1:28" x14ac:dyDescent="0.25">
      <c r="A1793" t="s">
        <v>3918</v>
      </c>
      <c r="B1793" t="s">
        <v>3919</v>
      </c>
      <c r="C1793" s="17">
        <v>44202</v>
      </c>
      <c r="D1793" s="7">
        <v>165000</v>
      </c>
      <c r="E1793" t="s">
        <v>29</v>
      </c>
      <c r="F1793" t="s">
        <v>3920</v>
      </c>
      <c r="G1793" s="7">
        <v>165000</v>
      </c>
      <c r="H1793" s="7">
        <v>70740</v>
      </c>
      <c r="I1793" s="12">
        <f>H1793/G1793*100</f>
        <v>42.872727272727275</v>
      </c>
      <c r="J1793" s="12">
        <f t="shared" si="27"/>
        <v>6.9070687447569412</v>
      </c>
      <c r="K1793" s="7">
        <v>141484</v>
      </c>
      <c r="L1793" s="7">
        <v>25554</v>
      </c>
      <c r="M1793" s="7">
        <f>G1793-L1793</f>
        <v>139446</v>
      </c>
      <c r="N1793" s="7">
        <v>68194.1171875</v>
      </c>
      <c r="O1793" s="22">
        <f>M1793/N1793</f>
        <v>2.0448391408395632</v>
      </c>
      <c r="P1793" s="27">
        <v>1578</v>
      </c>
      <c r="Q1793" s="32">
        <f>M1793/P1793</f>
        <v>88.368821292775664</v>
      </c>
      <c r="R1793" s="37" t="s">
        <v>3850</v>
      </c>
      <c r="S1793" s="42">
        <f>ABS(O2406-O1793)*100</f>
        <v>71.045200395022178</v>
      </c>
      <c r="T1793" t="s">
        <v>147</v>
      </c>
      <c r="V1793" s="7">
        <v>24570</v>
      </c>
      <c r="W1793" t="s">
        <v>33</v>
      </c>
      <c r="X1793" s="17" t="s">
        <v>34</v>
      </c>
      <c r="Z1793" t="s">
        <v>3845</v>
      </c>
      <c r="AA1793">
        <v>401</v>
      </c>
      <c r="AB1793">
        <v>38</v>
      </c>
    </row>
    <row r="1794" spans="1:28" x14ac:dyDescent="0.25">
      <c r="A1794" t="s">
        <v>3921</v>
      </c>
      <c r="B1794" t="s">
        <v>3922</v>
      </c>
      <c r="C1794" s="17">
        <v>43731</v>
      </c>
      <c r="D1794" s="7">
        <v>185000</v>
      </c>
      <c r="E1794" t="s">
        <v>29</v>
      </c>
      <c r="F1794" t="s">
        <v>30</v>
      </c>
      <c r="G1794" s="7">
        <v>185000</v>
      </c>
      <c r="H1794" s="7">
        <v>86520</v>
      </c>
      <c r="I1794" s="12">
        <f>H1794/G1794*100</f>
        <v>46.767567567567568</v>
      </c>
      <c r="J1794" s="12">
        <f t="shared" si="27"/>
        <v>3.0122284499166483</v>
      </c>
      <c r="K1794" s="7">
        <v>173038</v>
      </c>
      <c r="L1794" s="7">
        <v>33744</v>
      </c>
      <c r="M1794" s="7">
        <f>G1794-L1794</f>
        <v>151256</v>
      </c>
      <c r="N1794" s="7">
        <v>81937.6484375</v>
      </c>
      <c r="O1794" s="22">
        <f>M1794/N1794</f>
        <v>1.8459890280519133</v>
      </c>
      <c r="P1794" s="27">
        <v>1545</v>
      </c>
      <c r="Q1794" s="32">
        <f>M1794/P1794</f>
        <v>97.900323624595472</v>
      </c>
      <c r="R1794" s="37" t="s">
        <v>3850</v>
      </c>
      <c r="S1794" s="42">
        <f>ABS(O2406-O1794)*100</f>
        <v>51.160189116257193</v>
      </c>
      <c r="T1794" t="s">
        <v>147</v>
      </c>
      <c r="V1794" s="7">
        <v>32760</v>
      </c>
      <c r="W1794" t="s">
        <v>33</v>
      </c>
      <c r="X1794" s="17" t="s">
        <v>34</v>
      </c>
      <c r="Z1794" t="s">
        <v>3845</v>
      </c>
      <c r="AA1794">
        <v>401</v>
      </c>
      <c r="AB1794">
        <v>45</v>
      </c>
    </row>
    <row r="1795" spans="1:28" x14ac:dyDescent="0.25">
      <c r="A1795" t="s">
        <v>3923</v>
      </c>
      <c r="B1795" t="s">
        <v>3924</v>
      </c>
      <c r="C1795" s="17">
        <v>43588</v>
      </c>
      <c r="D1795" s="7">
        <v>120000</v>
      </c>
      <c r="E1795" t="s">
        <v>29</v>
      </c>
      <c r="F1795" t="s">
        <v>30</v>
      </c>
      <c r="G1795" s="7">
        <v>120000</v>
      </c>
      <c r="H1795" s="7">
        <v>67410</v>
      </c>
      <c r="I1795" s="12">
        <f>H1795/G1795*100</f>
        <v>56.174999999999997</v>
      </c>
      <c r="J1795" s="12">
        <f t="shared" ref="J1795:J1858" si="28">+ABS(I1795-$I$2411)</f>
        <v>6.3952039825157811</v>
      </c>
      <c r="K1795" s="7">
        <v>134811</v>
      </c>
      <c r="L1795" s="7">
        <v>29567</v>
      </c>
      <c r="M1795" s="7">
        <f>G1795-L1795</f>
        <v>90433</v>
      </c>
      <c r="N1795" s="7">
        <v>61908.234375</v>
      </c>
      <c r="O1795" s="22">
        <f>M1795/N1795</f>
        <v>1.4607588297901606</v>
      </c>
      <c r="P1795" s="27">
        <v>1278</v>
      </c>
      <c r="Q1795" s="32">
        <f>M1795/P1795</f>
        <v>70.761345852895147</v>
      </c>
      <c r="R1795" s="37" t="s">
        <v>3850</v>
      </c>
      <c r="S1795" s="42">
        <f>ABS(O2406-O1795)*100</f>
        <v>12.637169290081918</v>
      </c>
      <c r="T1795" t="s">
        <v>147</v>
      </c>
      <c r="V1795" s="7">
        <v>27300</v>
      </c>
      <c r="W1795" t="s">
        <v>33</v>
      </c>
      <c r="X1795" s="17" t="s">
        <v>34</v>
      </c>
      <c r="Z1795" t="s">
        <v>3845</v>
      </c>
      <c r="AA1795">
        <v>401</v>
      </c>
      <c r="AB1795">
        <v>45</v>
      </c>
    </row>
    <row r="1796" spans="1:28" x14ac:dyDescent="0.25">
      <c r="A1796" t="s">
        <v>3925</v>
      </c>
      <c r="B1796" t="s">
        <v>3926</v>
      </c>
      <c r="C1796" s="17">
        <v>43874</v>
      </c>
      <c r="D1796" s="7">
        <v>192000</v>
      </c>
      <c r="E1796" t="s">
        <v>29</v>
      </c>
      <c r="F1796" t="s">
        <v>30</v>
      </c>
      <c r="G1796" s="7">
        <v>192000</v>
      </c>
      <c r="H1796" s="7">
        <v>68150</v>
      </c>
      <c r="I1796" s="12">
        <f>H1796/G1796*100</f>
        <v>35.494791666666664</v>
      </c>
      <c r="J1796" s="12">
        <f t="shared" si="28"/>
        <v>14.285004350817552</v>
      </c>
      <c r="K1796" s="7">
        <v>136306</v>
      </c>
      <c r="L1796" s="7">
        <v>29694</v>
      </c>
      <c r="M1796" s="7">
        <f>G1796-L1796</f>
        <v>162306</v>
      </c>
      <c r="N1796" s="7">
        <v>62712.94140625</v>
      </c>
      <c r="O1796" s="22">
        <f>M1796/N1796</f>
        <v>2.5880782556281838</v>
      </c>
      <c r="P1796" s="27">
        <v>1188</v>
      </c>
      <c r="Q1796" s="32">
        <f>M1796/P1796</f>
        <v>136.62121212121212</v>
      </c>
      <c r="R1796" s="37" t="s">
        <v>3850</v>
      </c>
      <c r="S1796" s="42">
        <f>ABS(O2406-O1796)*100</f>
        <v>125.36911187388424</v>
      </c>
      <c r="T1796" t="s">
        <v>147</v>
      </c>
      <c r="V1796" s="7">
        <v>27300</v>
      </c>
      <c r="W1796" t="s">
        <v>33</v>
      </c>
      <c r="X1796" s="17" t="s">
        <v>34</v>
      </c>
      <c r="Z1796" t="s">
        <v>3845</v>
      </c>
      <c r="AA1796">
        <v>401</v>
      </c>
      <c r="AB1796">
        <v>45</v>
      </c>
    </row>
    <row r="1797" spans="1:28" x14ac:dyDescent="0.25">
      <c r="A1797" t="s">
        <v>3927</v>
      </c>
      <c r="B1797" t="s">
        <v>3928</v>
      </c>
      <c r="C1797" s="17">
        <v>44137</v>
      </c>
      <c r="D1797" s="7">
        <v>135000</v>
      </c>
      <c r="E1797" t="s">
        <v>29</v>
      </c>
      <c r="F1797" t="s">
        <v>30</v>
      </c>
      <c r="G1797" s="7">
        <v>135000</v>
      </c>
      <c r="H1797" s="7">
        <v>58840</v>
      </c>
      <c r="I1797" s="12">
        <f>H1797/G1797*100</f>
        <v>43.585185185185189</v>
      </c>
      <c r="J1797" s="12">
        <f t="shared" si="28"/>
        <v>6.194610832299027</v>
      </c>
      <c r="K1797" s="7">
        <v>117687</v>
      </c>
      <c r="L1797" s="7">
        <v>26094</v>
      </c>
      <c r="M1797" s="7">
        <f>G1797-L1797</f>
        <v>108906</v>
      </c>
      <c r="N1797" s="7">
        <v>53878.234375</v>
      </c>
      <c r="O1797" s="22">
        <f>M1797/N1797</f>
        <v>2.0213357260744496</v>
      </c>
      <c r="P1797" s="27">
        <v>1168</v>
      </c>
      <c r="Q1797" s="32">
        <f>M1797/P1797</f>
        <v>93.24143835616438</v>
      </c>
      <c r="R1797" s="37" t="s">
        <v>3850</v>
      </c>
      <c r="S1797" s="42">
        <f>ABS(O2406-O1797)*100</f>
        <v>68.694858918510818</v>
      </c>
      <c r="T1797" t="s">
        <v>147</v>
      </c>
      <c r="V1797" s="7">
        <v>24570</v>
      </c>
      <c r="W1797" t="s">
        <v>33</v>
      </c>
      <c r="X1797" s="17" t="s">
        <v>34</v>
      </c>
      <c r="Z1797" t="s">
        <v>3845</v>
      </c>
      <c r="AA1797">
        <v>401</v>
      </c>
      <c r="AB1797">
        <v>45</v>
      </c>
    </row>
    <row r="1798" spans="1:28" x14ac:dyDescent="0.25">
      <c r="A1798" t="s">
        <v>3929</v>
      </c>
      <c r="B1798" t="s">
        <v>3930</v>
      </c>
      <c r="C1798" s="17">
        <v>44014</v>
      </c>
      <c r="D1798" s="7">
        <v>141900</v>
      </c>
      <c r="E1798" t="s">
        <v>29</v>
      </c>
      <c r="F1798" t="s">
        <v>30</v>
      </c>
      <c r="G1798" s="7">
        <v>141900</v>
      </c>
      <c r="H1798" s="7">
        <v>77080</v>
      </c>
      <c r="I1798" s="12">
        <f>H1798/G1798*100</f>
        <v>54.319943622269207</v>
      </c>
      <c r="J1798" s="12">
        <f t="shared" si="28"/>
        <v>4.5401476047849911</v>
      </c>
      <c r="K1798" s="7">
        <v>154152</v>
      </c>
      <c r="L1798" s="7">
        <v>34907</v>
      </c>
      <c r="M1798" s="7">
        <f>G1798-L1798</f>
        <v>106993</v>
      </c>
      <c r="N1798" s="7">
        <v>70144.1171875</v>
      </c>
      <c r="O1798" s="22">
        <f>M1798/N1798</f>
        <v>1.525331051127216</v>
      </c>
      <c r="P1798" s="27">
        <v>1231</v>
      </c>
      <c r="Q1798" s="32">
        <f>M1798/P1798</f>
        <v>86.915515840779847</v>
      </c>
      <c r="R1798" s="37" t="s">
        <v>3850</v>
      </c>
      <c r="S1798" s="42">
        <f>ABS(O2406-O1798)*100</f>
        <v>19.09439142378746</v>
      </c>
      <c r="T1798" t="s">
        <v>147</v>
      </c>
      <c r="V1798" s="7">
        <v>27300</v>
      </c>
      <c r="W1798" t="s">
        <v>33</v>
      </c>
      <c r="X1798" s="17" t="s">
        <v>34</v>
      </c>
      <c r="Z1798" t="s">
        <v>3845</v>
      </c>
      <c r="AA1798">
        <v>401</v>
      </c>
      <c r="AB1798">
        <v>45</v>
      </c>
    </row>
    <row r="1799" spans="1:28" x14ac:dyDescent="0.25">
      <c r="A1799" t="s">
        <v>3931</v>
      </c>
      <c r="B1799" t="s">
        <v>3932</v>
      </c>
      <c r="C1799" s="17">
        <v>44008</v>
      </c>
      <c r="D1799" s="7">
        <v>135000</v>
      </c>
      <c r="E1799" t="s">
        <v>29</v>
      </c>
      <c r="F1799" t="s">
        <v>30</v>
      </c>
      <c r="G1799" s="7">
        <v>135000</v>
      </c>
      <c r="H1799" s="7">
        <v>49630</v>
      </c>
      <c r="I1799" s="12">
        <f>H1799/G1799*100</f>
        <v>36.762962962962966</v>
      </c>
      <c r="J1799" s="12">
        <f t="shared" si="28"/>
        <v>13.01683305452125</v>
      </c>
      <c r="K1799" s="7">
        <v>99259</v>
      </c>
      <c r="L1799" s="7">
        <v>16814</v>
      </c>
      <c r="M1799" s="7">
        <f>G1799-L1799</f>
        <v>118186</v>
      </c>
      <c r="N1799" s="7">
        <v>48497.05859375</v>
      </c>
      <c r="O1799" s="22">
        <f>M1799/N1799</f>
        <v>2.4369725386856982</v>
      </c>
      <c r="P1799" s="27">
        <v>993</v>
      </c>
      <c r="Q1799" s="32">
        <f>M1799/P1799</f>
        <v>119.01913393756294</v>
      </c>
      <c r="R1799" s="37" t="s">
        <v>3850</v>
      </c>
      <c r="S1799" s="42">
        <f>ABS(O2406-O1799)*100</f>
        <v>110.25854017963567</v>
      </c>
      <c r="T1799" t="s">
        <v>43</v>
      </c>
      <c r="V1799" s="7">
        <v>13650</v>
      </c>
      <c r="W1799" t="s">
        <v>33</v>
      </c>
      <c r="X1799" s="17" t="s">
        <v>34</v>
      </c>
      <c r="Z1799" t="s">
        <v>3845</v>
      </c>
      <c r="AA1799">
        <v>401</v>
      </c>
      <c r="AB1799">
        <v>45</v>
      </c>
    </row>
    <row r="1800" spans="1:28" x14ac:dyDescent="0.25">
      <c r="A1800" t="s">
        <v>3933</v>
      </c>
      <c r="B1800" t="s">
        <v>3934</v>
      </c>
      <c r="C1800" s="17">
        <v>44277</v>
      </c>
      <c r="D1800" s="7">
        <v>80000</v>
      </c>
      <c r="E1800" t="s">
        <v>29</v>
      </c>
      <c r="F1800" t="s">
        <v>30</v>
      </c>
      <c r="G1800" s="7">
        <v>80000</v>
      </c>
      <c r="H1800" s="7">
        <v>36110</v>
      </c>
      <c r="I1800" s="12">
        <f>H1800/G1800*100</f>
        <v>45.137500000000003</v>
      </c>
      <c r="J1800" s="12">
        <f t="shared" si="28"/>
        <v>4.6422960174842132</v>
      </c>
      <c r="K1800" s="7">
        <v>72215</v>
      </c>
      <c r="L1800" s="7">
        <v>28202</v>
      </c>
      <c r="M1800" s="7">
        <f>G1800-L1800</f>
        <v>51798</v>
      </c>
      <c r="N1800" s="7">
        <v>25890</v>
      </c>
      <c r="O1800" s="22">
        <f>M1800/N1800</f>
        <v>2.0006952491309384</v>
      </c>
      <c r="P1800" s="27">
        <v>598</v>
      </c>
      <c r="Q1800" s="32">
        <f>M1800/P1800</f>
        <v>86.618729096989966</v>
      </c>
      <c r="R1800" s="37" t="s">
        <v>3850</v>
      </c>
      <c r="S1800" s="42">
        <f>ABS(O2406-O1800)*100</f>
        <v>66.6308112241597</v>
      </c>
      <c r="T1800" t="s">
        <v>147</v>
      </c>
      <c r="V1800" s="7">
        <v>27300</v>
      </c>
      <c r="W1800" t="s">
        <v>33</v>
      </c>
      <c r="X1800" s="17" t="s">
        <v>34</v>
      </c>
      <c r="Z1800" t="s">
        <v>3845</v>
      </c>
      <c r="AA1800">
        <v>401</v>
      </c>
      <c r="AB1800">
        <v>41</v>
      </c>
    </row>
    <row r="1801" spans="1:28" x14ac:dyDescent="0.25">
      <c r="A1801" t="s">
        <v>3935</v>
      </c>
      <c r="B1801" t="s">
        <v>3936</v>
      </c>
      <c r="C1801" s="17">
        <v>44124</v>
      </c>
      <c r="D1801" s="7">
        <v>149500</v>
      </c>
      <c r="E1801" t="s">
        <v>29</v>
      </c>
      <c r="F1801" t="s">
        <v>30</v>
      </c>
      <c r="G1801" s="7">
        <v>149500</v>
      </c>
      <c r="H1801" s="7">
        <v>81690</v>
      </c>
      <c r="I1801" s="12">
        <f>H1801/G1801*100</f>
        <v>54.642140468227431</v>
      </c>
      <c r="J1801" s="12">
        <f t="shared" si="28"/>
        <v>4.8623444507432154</v>
      </c>
      <c r="K1801" s="7">
        <v>163380</v>
      </c>
      <c r="L1801" s="7">
        <v>39093</v>
      </c>
      <c r="M1801" s="7">
        <f>G1801-L1801</f>
        <v>110407</v>
      </c>
      <c r="N1801" s="7">
        <v>73110</v>
      </c>
      <c r="O1801" s="22">
        <f>M1801/N1801</f>
        <v>1.5101490904117083</v>
      </c>
      <c r="P1801" s="27">
        <v>1166</v>
      </c>
      <c r="Q1801" s="32">
        <f>M1801/P1801</f>
        <v>94.688679245283012</v>
      </c>
      <c r="R1801" s="37" t="s">
        <v>3850</v>
      </c>
      <c r="S1801" s="42">
        <f>ABS(O2406-O1801)*100</f>
        <v>17.576195352236688</v>
      </c>
      <c r="T1801" t="s">
        <v>43</v>
      </c>
      <c r="V1801" s="7">
        <v>32760</v>
      </c>
      <c r="W1801" t="s">
        <v>33</v>
      </c>
      <c r="X1801" s="17" t="s">
        <v>34</v>
      </c>
      <c r="Z1801" t="s">
        <v>3845</v>
      </c>
      <c r="AA1801">
        <v>401</v>
      </c>
      <c r="AB1801">
        <v>49</v>
      </c>
    </row>
    <row r="1802" spans="1:28" x14ac:dyDescent="0.25">
      <c r="A1802" t="s">
        <v>3937</v>
      </c>
      <c r="B1802" t="s">
        <v>3938</v>
      </c>
      <c r="C1802" s="17">
        <v>43661</v>
      </c>
      <c r="D1802" s="7">
        <v>85000</v>
      </c>
      <c r="E1802" t="s">
        <v>29</v>
      </c>
      <c r="F1802" t="s">
        <v>30</v>
      </c>
      <c r="G1802" s="7">
        <v>85000</v>
      </c>
      <c r="H1802" s="7">
        <v>47830</v>
      </c>
      <c r="I1802" s="12">
        <f>H1802/G1802*100</f>
        <v>56.270588235294113</v>
      </c>
      <c r="J1802" s="12">
        <f t="shared" si="28"/>
        <v>6.4907922178098971</v>
      </c>
      <c r="K1802" s="7">
        <v>95658</v>
      </c>
      <c r="L1802" s="7">
        <v>28202</v>
      </c>
      <c r="M1802" s="7">
        <f>G1802-L1802</f>
        <v>56798</v>
      </c>
      <c r="N1802" s="7">
        <v>39680</v>
      </c>
      <c r="O1802" s="22">
        <f>M1802/N1802</f>
        <v>1.4314012096774194</v>
      </c>
      <c r="P1802" s="27">
        <v>696</v>
      </c>
      <c r="Q1802" s="32">
        <f>M1802/P1802</f>
        <v>81.606321839080465</v>
      </c>
      <c r="R1802" s="37" t="s">
        <v>3850</v>
      </c>
      <c r="S1802" s="42">
        <f>ABS(O2406-O1802)*100</f>
        <v>9.7014072788077943</v>
      </c>
      <c r="T1802" t="s">
        <v>147</v>
      </c>
      <c r="V1802" s="7">
        <v>27300</v>
      </c>
      <c r="W1802" t="s">
        <v>33</v>
      </c>
      <c r="X1802" s="17" t="s">
        <v>34</v>
      </c>
      <c r="Z1802" t="s">
        <v>3845</v>
      </c>
      <c r="AA1802">
        <v>401</v>
      </c>
      <c r="AB1802">
        <v>45</v>
      </c>
    </row>
    <row r="1803" spans="1:28" x14ac:dyDescent="0.25">
      <c r="A1803" t="s">
        <v>3939</v>
      </c>
      <c r="B1803" t="s">
        <v>3940</v>
      </c>
      <c r="C1803" s="17">
        <v>43634</v>
      </c>
      <c r="D1803" s="7">
        <v>263000</v>
      </c>
      <c r="E1803" t="s">
        <v>29</v>
      </c>
      <c r="F1803" t="s">
        <v>30</v>
      </c>
      <c r="G1803" s="7">
        <v>263000</v>
      </c>
      <c r="H1803" s="7">
        <v>148010</v>
      </c>
      <c r="I1803" s="12">
        <f>H1803/G1803*100</f>
        <v>56.277566539923953</v>
      </c>
      <c r="J1803" s="12">
        <f t="shared" si="28"/>
        <v>6.4977705224397369</v>
      </c>
      <c r="K1803" s="7">
        <v>296028</v>
      </c>
      <c r="L1803" s="7">
        <v>29551</v>
      </c>
      <c r="M1803" s="7">
        <f>G1803-L1803</f>
        <v>233449</v>
      </c>
      <c r="N1803" s="7">
        <v>156751.171875</v>
      </c>
      <c r="O1803" s="22">
        <f>M1803/N1803</f>
        <v>1.489296680896026</v>
      </c>
      <c r="P1803" s="27">
        <v>1447</v>
      </c>
      <c r="Q1803" s="32">
        <f>M1803/P1803</f>
        <v>161.33310297166551</v>
      </c>
      <c r="R1803" s="37" t="s">
        <v>3850</v>
      </c>
      <c r="S1803" s="42">
        <f>ABS(O2406-O1803)*100</f>
        <v>15.490954400668455</v>
      </c>
      <c r="T1803" t="s">
        <v>32</v>
      </c>
      <c r="V1803" s="7">
        <v>24570</v>
      </c>
      <c r="W1803" t="s">
        <v>33</v>
      </c>
      <c r="X1803" s="17" t="s">
        <v>34</v>
      </c>
      <c r="Z1803" t="s">
        <v>3845</v>
      </c>
      <c r="AA1803">
        <v>401</v>
      </c>
      <c r="AB1803">
        <v>75</v>
      </c>
    </row>
    <row r="1804" spans="1:28" x14ac:dyDescent="0.25">
      <c r="A1804" t="s">
        <v>3941</v>
      </c>
      <c r="B1804" t="s">
        <v>3942</v>
      </c>
      <c r="C1804" s="17">
        <v>44134</v>
      </c>
      <c r="D1804" s="7">
        <v>130000</v>
      </c>
      <c r="E1804" t="s">
        <v>29</v>
      </c>
      <c r="F1804" t="s">
        <v>30</v>
      </c>
      <c r="G1804" s="7">
        <v>130000</v>
      </c>
      <c r="H1804" s="7">
        <v>47710</v>
      </c>
      <c r="I1804" s="12">
        <f>H1804/G1804*100</f>
        <v>36.700000000000003</v>
      </c>
      <c r="J1804" s="12">
        <f t="shared" si="28"/>
        <v>13.079796017484213</v>
      </c>
      <c r="K1804" s="7">
        <v>95429</v>
      </c>
      <c r="L1804" s="7">
        <v>25095</v>
      </c>
      <c r="M1804" s="7">
        <f>G1804-L1804</f>
        <v>104905</v>
      </c>
      <c r="N1804" s="7">
        <v>41372.94140625</v>
      </c>
      <c r="O1804" s="22">
        <f>M1804/N1804</f>
        <v>2.5355944352593829</v>
      </c>
      <c r="P1804" s="27">
        <v>840</v>
      </c>
      <c r="Q1804" s="32">
        <f>M1804/P1804</f>
        <v>124.88690476190476</v>
      </c>
      <c r="R1804" s="37" t="s">
        <v>3850</v>
      </c>
      <c r="S1804" s="42">
        <f>ABS(O2406-O1804)*100</f>
        <v>120.12072983700415</v>
      </c>
      <c r="T1804" t="s">
        <v>147</v>
      </c>
      <c r="V1804" s="7">
        <v>21840</v>
      </c>
      <c r="W1804" t="s">
        <v>33</v>
      </c>
      <c r="X1804" s="17" t="s">
        <v>34</v>
      </c>
      <c r="Z1804" t="s">
        <v>3845</v>
      </c>
      <c r="AA1804">
        <v>401</v>
      </c>
      <c r="AB1804">
        <v>45</v>
      </c>
    </row>
    <row r="1805" spans="1:28" x14ac:dyDescent="0.25">
      <c r="A1805" t="s">
        <v>3943</v>
      </c>
      <c r="B1805" t="s">
        <v>3944</v>
      </c>
      <c r="C1805" s="17">
        <v>44040</v>
      </c>
      <c r="D1805" s="7">
        <v>175000</v>
      </c>
      <c r="E1805" t="s">
        <v>29</v>
      </c>
      <c r="F1805" t="s">
        <v>30</v>
      </c>
      <c r="G1805" s="7">
        <v>175000</v>
      </c>
      <c r="H1805" s="7">
        <v>65260</v>
      </c>
      <c r="I1805" s="12">
        <f>H1805/G1805*100</f>
        <v>37.291428571428568</v>
      </c>
      <c r="J1805" s="12">
        <f t="shared" si="28"/>
        <v>12.488367446055648</v>
      </c>
      <c r="K1805" s="7">
        <v>130513</v>
      </c>
      <c r="L1805" s="7">
        <v>25172</v>
      </c>
      <c r="M1805" s="7">
        <f>G1805-L1805</f>
        <v>149828</v>
      </c>
      <c r="N1805" s="7">
        <v>61965.29296875</v>
      </c>
      <c r="O1805" s="22">
        <f>M1805/N1805</f>
        <v>2.4179341825360279</v>
      </c>
      <c r="P1805" s="27">
        <v>1125</v>
      </c>
      <c r="Q1805" s="32">
        <f>M1805/P1805</f>
        <v>133.18044444444445</v>
      </c>
      <c r="R1805" s="37" t="s">
        <v>3850</v>
      </c>
      <c r="S1805" s="42">
        <f>ABS(O2406-O1805)*100</f>
        <v>108.35470456466865</v>
      </c>
      <c r="T1805" t="s">
        <v>147</v>
      </c>
      <c r="V1805" s="7">
        <v>21840</v>
      </c>
      <c r="W1805" t="s">
        <v>33</v>
      </c>
      <c r="X1805" s="17" t="s">
        <v>34</v>
      </c>
      <c r="Z1805" t="s">
        <v>3845</v>
      </c>
      <c r="AA1805">
        <v>401</v>
      </c>
      <c r="AB1805">
        <v>49</v>
      </c>
    </row>
    <row r="1806" spans="1:28" x14ac:dyDescent="0.25">
      <c r="A1806" t="s">
        <v>3945</v>
      </c>
      <c r="B1806" t="s">
        <v>3946</v>
      </c>
      <c r="C1806" s="17">
        <v>43608</v>
      </c>
      <c r="D1806" s="7">
        <v>155000</v>
      </c>
      <c r="E1806" t="s">
        <v>29</v>
      </c>
      <c r="F1806" t="s">
        <v>30</v>
      </c>
      <c r="G1806" s="7">
        <v>155000</v>
      </c>
      <c r="H1806" s="7">
        <v>84980</v>
      </c>
      <c r="I1806" s="12">
        <f>H1806/G1806*100</f>
        <v>54.825806451612905</v>
      </c>
      <c r="J1806" s="12">
        <f t="shared" si="28"/>
        <v>5.0460104341286893</v>
      </c>
      <c r="K1806" s="7">
        <v>169954</v>
      </c>
      <c r="L1806" s="7">
        <v>28284</v>
      </c>
      <c r="M1806" s="7">
        <f>G1806-L1806</f>
        <v>126716</v>
      </c>
      <c r="N1806" s="7">
        <v>83335.296875</v>
      </c>
      <c r="O1806" s="22">
        <f>M1806/N1806</f>
        <v>1.5205561718951996</v>
      </c>
      <c r="P1806" s="27">
        <v>1486</v>
      </c>
      <c r="Q1806" s="32">
        <f>M1806/P1806</f>
        <v>85.273216689098248</v>
      </c>
      <c r="R1806" s="37" t="s">
        <v>3850</v>
      </c>
      <c r="S1806" s="42">
        <f>ABS(O2406-O1806)*100</f>
        <v>18.616903500585824</v>
      </c>
      <c r="T1806" t="s">
        <v>492</v>
      </c>
      <c r="V1806" s="7">
        <v>27300</v>
      </c>
      <c r="W1806" t="s">
        <v>33</v>
      </c>
      <c r="X1806" s="17" t="s">
        <v>34</v>
      </c>
      <c r="Z1806" t="s">
        <v>3845</v>
      </c>
      <c r="AA1806">
        <v>401</v>
      </c>
      <c r="AB1806">
        <v>48</v>
      </c>
    </row>
    <row r="1807" spans="1:28" x14ac:dyDescent="0.25">
      <c r="A1807" t="s">
        <v>3947</v>
      </c>
      <c r="B1807" t="s">
        <v>3948</v>
      </c>
      <c r="C1807" s="17">
        <v>43896</v>
      </c>
      <c r="D1807" s="7">
        <v>275000</v>
      </c>
      <c r="E1807" t="s">
        <v>29</v>
      </c>
      <c r="F1807" t="s">
        <v>30</v>
      </c>
      <c r="G1807" s="7">
        <v>275000</v>
      </c>
      <c r="H1807" s="7">
        <v>123390</v>
      </c>
      <c r="I1807" s="12">
        <f>H1807/G1807*100</f>
        <v>44.869090909090907</v>
      </c>
      <c r="J1807" s="12">
        <f t="shared" si="28"/>
        <v>4.9107051083933086</v>
      </c>
      <c r="K1807" s="7">
        <v>246775</v>
      </c>
      <c r="L1807" s="7">
        <v>51605</v>
      </c>
      <c r="M1807" s="7">
        <f>G1807-L1807</f>
        <v>223395</v>
      </c>
      <c r="N1807" s="7">
        <v>174258.921875</v>
      </c>
      <c r="O1807" s="22">
        <f>M1807/N1807</f>
        <v>1.2819716637535865</v>
      </c>
      <c r="P1807" s="27">
        <v>1648</v>
      </c>
      <c r="Q1807" s="32">
        <f>M1807/P1807</f>
        <v>135.55521844660194</v>
      </c>
      <c r="R1807" s="37" t="s">
        <v>3949</v>
      </c>
      <c r="S1807" s="42">
        <f>ABS(O2406-O1807)*100</f>
        <v>5.2415473135754898</v>
      </c>
      <c r="T1807" t="s">
        <v>32</v>
      </c>
      <c r="V1807" s="7">
        <v>48620</v>
      </c>
      <c r="W1807" t="s">
        <v>33</v>
      </c>
      <c r="X1807" s="17" t="s">
        <v>34</v>
      </c>
      <c r="Z1807" t="s">
        <v>3950</v>
      </c>
      <c r="AA1807">
        <v>407</v>
      </c>
      <c r="AB1807">
        <v>73</v>
      </c>
    </row>
    <row r="1808" spans="1:28" x14ac:dyDescent="0.25">
      <c r="A1808" t="s">
        <v>3951</v>
      </c>
      <c r="B1808" t="s">
        <v>3952</v>
      </c>
      <c r="C1808" s="17">
        <v>43819</v>
      </c>
      <c r="D1808" s="7">
        <v>289000</v>
      </c>
      <c r="E1808" t="s">
        <v>29</v>
      </c>
      <c r="F1808" t="s">
        <v>30</v>
      </c>
      <c r="G1808" s="7">
        <v>289000</v>
      </c>
      <c r="H1808" s="7">
        <v>127960</v>
      </c>
      <c r="I1808" s="12">
        <f>H1808/G1808*100</f>
        <v>44.27681660899654</v>
      </c>
      <c r="J1808" s="12">
        <f t="shared" si="28"/>
        <v>5.5029794084876755</v>
      </c>
      <c r="K1808" s="7">
        <v>255921</v>
      </c>
      <c r="L1808" s="7">
        <v>52358</v>
      </c>
      <c r="M1808" s="7">
        <f>G1808-L1808</f>
        <v>236642</v>
      </c>
      <c r="N1808" s="7">
        <v>181752.671875</v>
      </c>
      <c r="O1808" s="22">
        <f>M1808/N1808</f>
        <v>1.3020001167451889</v>
      </c>
      <c r="P1808" s="27">
        <v>1780</v>
      </c>
      <c r="Q1808" s="32">
        <f>M1808/P1808</f>
        <v>132.94494382022472</v>
      </c>
      <c r="R1808" s="37" t="s">
        <v>3949</v>
      </c>
      <c r="S1808" s="42">
        <f>ABS(O2406-O1808)*100</f>
        <v>3.2387020144152512</v>
      </c>
      <c r="T1808" t="s">
        <v>492</v>
      </c>
      <c r="V1808" s="7">
        <v>48620</v>
      </c>
      <c r="W1808" t="s">
        <v>33</v>
      </c>
      <c r="X1808" s="17" t="s">
        <v>34</v>
      </c>
      <c r="Z1808" t="s">
        <v>3950</v>
      </c>
      <c r="AA1808">
        <v>407</v>
      </c>
      <c r="AB1808">
        <v>73</v>
      </c>
    </row>
    <row r="1809" spans="1:28" x14ac:dyDescent="0.25">
      <c r="A1809" t="s">
        <v>3953</v>
      </c>
      <c r="B1809" t="s">
        <v>3954</v>
      </c>
      <c r="C1809" s="17">
        <v>43860</v>
      </c>
      <c r="D1809" s="7">
        <v>230000</v>
      </c>
      <c r="E1809" t="s">
        <v>29</v>
      </c>
      <c r="F1809" t="s">
        <v>30</v>
      </c>
      <c r="G1809" s="7">
        <v>230000</v>
      </c>
      <c r="H1809" s="7">
        <v>144820</v>
      </c>
      <c r="I1809" s="12">
        <f>H1809/G1809*100</f>
        <v>62.96521739130435</v>
      </c>
      <c r="J1809" s="12">
        <f t="shared" si="28"/>
        <v>13.185421373820134</v>
      </c>
      <c r="K1809" s="7">
        <v>289643</v>
      </c>
      <c r="L1809" s="7">
        <v>51856</v>
      </c>
      <c r="M1809" s="7">
        <f>G1809-L1809</f>
        <v>178144</v>
      </c>
      <c r="N1809" s="7">
        <v>212309.828125</v>
      </c>
      <c r="O1809" s="22">
        <f>M1809/N1809</f>
        <v>0.83907561686270848</v>
      </c>
      <c r="P1809" s="27">
        <v>1912</v>
      </c>
      <c r="Q1809" s="32">
        <f>M1809/P1809</f>
        <v>93.171548117154813</v>
      </c>
      <c r="R1809" s="37" t="s">
        <v>3949</v>
      </c>
      <c r="S1809" s="42">
        <f>ABS(O2406-O1809)*100</f>
        <v>49.531152002663291</v>
      </c>
      <c r="T1809" t="s">
        <v>492</v>
      </c>
      <c r="V1809" s="7">
        <v>48620</v>
      </c>
      <c r="W1809" t="s">
        <v>33</v>
      </c>
      <c r="X1809" s="17" t="s">
        <v>34</v>
      </c>
      <c r="Z1809" t="s">
        <v>3950</v>
      </c>
      <c r="AA1809">
        <v>407</v>
      </c>
      <c r="AB1809">
        <v>74</v>
      </c>
    </row>
    <row r="1810" spans="1:28" x14ac:dyDescent="0.25">
      <c r="A1810" t="s">
        <v>3955</v>
      </c>
      <c r="B1810" t="s">
        <v>3956</v>
      </c>
      <c r="C1810" s="17">
        <v>43679</v>
      </c>
      <c r="D1810" s="7">
        <v>290000</v>
      </c>
      <c r="E1810" t="s">
        <v>29</v>
      </c>
      <c r="F1810" t="s">
        <v>30</v>
      </c>
      <c r="G1810" s="7">
        <v>290000</v>
      </c>
      <c r="H1810" s="7">
        <v>142270</v>
      </c>
      <c r="I1810" s="12">
        <f>H1810/G1810*100</f>
        <v>49.058620689655172</v>
      </c>
      <c r="J1810" s="12">
        <f t="shared" si="28"/>
        <v>0.72117532782904448</v>
      </c>
      <c r="K1810" s="7">
        <v>284539</v>
      </c>
      <c r="L1810" s="7">
        <v>56662</v>
      </c>
      <c r="M1810" s="7">
        <f>G1810-L1810</f>
        <v>233338</v>
      </c>
      <c r="N1810" s="7">
        <v>203461.609375</v>
      </c>
      <c r="O1810" s="22">
        <f>M1810/N1810</f>
        <v>1.1468404320440366</v>
      </c>
      <c r="P1810" s="27">
        <v>1916</v>
      </c>
      <c r="Q1810" s="32">
        <f>M1810/P1810</f>
        <v>121.7839248434238</v>
      </c>
      <c r="R1810" s="37" t="s">
        <v>3949</v>
      </c>
      <c r="S1810" s="42">
        <f>ABS(O2406-O1810)*100</f>
        <v>18.754670484530479</v>
      </c>
      <c r="T1810" t="s">
        <v>492</v>
      </c>
      <c r="V1810" s="7">
        <v>48620</v>
      </c>
      <c r="W1810" t="s">
        <v>33</v>
      </c>
      <c r="X1810" s="17" t="s">
        <v>34</v>
      </c>
      <c r="Z1810" t="s">
        <v>3950</v>
      </c>
      <c r="AA1810">
        <v>407</v>
      </c>
      <c r="AB1810">
        <v>73</v>
      </c>
    </row>
    <row r="1811" spans="1:28" x14ac:dyDescent="0.25">
      <c r="A1811" t="s">
        <v>3957</v>
      </c>
      <c r="B1811" t="s">
        <v>3958</v>
      </c>
      <c r="C1811" s="17">
        <v>43815</v>
      </c>
      <c r="D1811" s="7">
        <v>320000</v>
      </c>
      <c r="E1811" t="s">
        <v>29</v>
      </c>
      <c r="F1811" t="s">
        <v>30</v>
      </c>
      <c r="G1811" s="7">
        <v>320000</v>
      </c>
      <c r="H1811" s="7">
        <v>160030</v>
      </c>
      <c r="I1811" s="12">
        <f>H1811/G1811*100</f>
        <v>50.009374999999999</v>
      </c>
      <c r="J1811" s="12">
        <f t="shared" si="28"/>
        <v>0.22957898251578257</v>
      </c>
      <c r="K1811" s="7">
        <v>320052</v>
      </c>
      <c r="L1811" s="7">
        <v>48088</v>
      </c>
      <c r="M1811" s="7">
        <f>G1811-L1811</f>
        <v>271912</v>
      </c>
      <c r="N1811" s="7">
        <v>234249.78125</v>
      </c>
      <c r="O1811" s="22">
        <f>M1811/N1811</f>
        <v>1.1607780316763903</v>
      </c>
      <c r="P1811" s="27">
        <v>2452</v>
      </c>
      <c r="Q1811" s="32">
        <f>M1811/P1811</f>
        <v>110.89396411092986</v>
      </c>
      <c r="R1811" s="37" t="s">
        <v>3959</v>
      </c>
      <c r="S1811" s="42">
        <f>ABS(O2406-O1811)*100</f>
        <v>17.360910521295114</v>
      </c>
      <c r="T1811" t="s">
        <v>43</v>
      </c>
      <c r="V1811" s="7">
        <v>44375</v>
      </c>
      <c r="W1811" t="s">
        <v>33</v>
      </c>
      <c r="X1811" s="17" t="s">
        <v>34</v>
      </c>
      <c r="Z1811" t="s">
        <v>3960</v>
      </c>
      <c r="AA1811">
        <v>401</v>
      </c>
      <c r="AB1811">
        <v>60</v>
      </c>
    </row>
    <row r="1812" spans="1:28" x14ac:dyDescent="0.25">
      <c r="A1812" t="s">
        <v>3961</v>
      </c>
      <c r="B1812" t="s">
        <v>3962</v>
      </c>
      <c r="C1812" s="17">
        <v>43846</v>
      </c>
      <c r="D1812" s="7">
        <v>320000</v>
      </c>
      <c r="E1812" t="s">
        <v>29</v>
      </c>
      <c r="F1812" t="s">
        <v>30</v>
      </c>
      <c r="G1812" s="7">
        <v>320000</v>
      </c>
      <c r="H1812" s="7">
        <v>160030</v>
      </c>
      <c r="I1812" s="12">
        <f>H1812/G1812*100</f>
        <v>50.009374999999999</v>
      </c>
      <c r="J1812" s="12">
        <f t="shared" si="28"/>
        <v>0.22957898251578257</v>
      </c>
      <c r="K1812" s="7">
        <v>320055</v>
      </c>
      <c r="L1812" s="7">
        <v>62544</v>
      </c>
      <c r="M1812" s="7">
        <f>G1812-L1812</f>
        <v>257456</v>
      </c>
      <c r="N1812" s="7">
        <v>242934.90625</v>
      </c>
      <c r="O1812" s="22">
        <f>M1812/N1812</f>
        <v>1.0597735993322286</v>
      </c>
      <c r="P1812" s="27">
        <v>2626</v>
      </c>
      <c r="Q1812" s="32">
        <f>M1812/P1812</f>
        <v>98.04112718964204</v>
      </c>
      <c r="R1812" s="37" t="s">
        <v>3963</v>
      </c>
      <c r="S1812" s="42">
        <f>ABS(O2406-O1812)*100</f>
        <v>27.461353755711283</v>
      </c>
      <c r="T1812" t="s">
        <v>1094</v>
      </c>
      <c r="V1812" s="7">
        <v>57460</v>
      </c>
      <c r="W1812" t="s">
        <v>33</v>
      </c>
      <c r="X1812" s="17" t="s">
        <v>34</v>
      </c>
      <c r="Z1812" t="s">
        <v>3964</v>
      </c>
      <c r="AA1812">
        <v>407</v>
      </c>
      <c r="AB1812">
        <v>70</v>
      </c>
    </row>
    <row r="1813" spans="1:28" x14ac:dyDescent="0.25">
      <c r="A1813" t="s">
        <v>3965</v>
      </c>
      <c r="B1813" t="s">
        <v>3966</v>
      </c>
      <c r="C1813" s="17">
        <v>43557</v>
      </c>
      <c r="D1813" s="7">
        <v>337500</v>
      </c>
      <c r="E1813" t="s">
        <v>29</v>
      </c>
      <c r="F1813" t="s">
        <v>30</v>
      </c>
      <c r="G1813" s="7">
        <v>337500</v>
      </c>
      <c r="H1813" s="7">
        <v>161430</v>
      </c>
      <c r="I1813" s="12">
        <f>H1813/G1813*100</f>
        <v>47.831111111111113</v>
      </c>
      <c r="J1813" s="12">
        <f t="shared" si="28"/>
        <v>1.9486849063731029</v>
      </c>
      <c r="K1813" s="7">
        <v>322865</v>
      </c>
      <c r="L1813" s="7">
        <v>63200</v>
      </c>
      <c r="M1813" s="7">
        <f>G1813-L1813</f>
        <v>274300</v>
      </c>
      <c r="N1813" s="7">
        <v>263887.1875</v>
      </c>
      <c r="O1813" s="22">
        <f>M1813/N1813</f>
        <v>1.0394593333562283</v>
      </c>
      <c r="P1813" s="27">
        <v>2180</v>
      </c>
      <c r="Q1813" s="32">
        <f>M1813/P1813</f>
        <v>125.8256880733945</v>
      </c>
      <c r="R1813" s="37" t="s">
        <v>3967</v>
      </c>
      <c r="S1813" s="42">
        <f>ABS(O2406-O1813)*100</f>
        <v>29.492780353311311</v>
      </c>
      <c r="T1813" t="s">
        <v>32</v>
      </c>
      <c r="V1813" s="7">
        <v>59800</v>
      </c>
      <c r="W1813" t="s">
        <v>33</v>
      </c>
      <c r="X1813" s="17" t="s">
        <v>34</v>
      </c>
      <c r="Z1813" t="s">
        <v>3968</v>
      </c>
      <c r="AA1813">
        <v>407</v>
      </c>
      <c r="AB1813">
        <v>84</v>
      </c>
    </row>
    <row r="1814" spans="1:28" x14ac:dyDescent="0.25">
      <c r="A1814" t="s">
        <v>3969</v>
      </c>
      <c r="B1814" t="s">
        <v>3970</v>
      </c>
      <c r="C1814" s="17">
        <v>43741</v>
      </c>
      <c r="D1814" s="7">
        <v>338500</v>
      </c>
      <c r="E1814" t="s">
        <v>29</v>
      </c>
      <c r="F1814" t="s">
        <v>30</v>
      </c>
      <c r="G1814" s="7">
        <v>338500</v>
      </c>
      <c r="H1814" s="7">
        <v>174140</v>
      </c>
      <c r="I1814" s="12">
        <f>H1814/G1814*100</f>
        <v>51.44460856720827</v>
      </c>
      <c r="J1814" s="12">
        <f t="shared" si="28"/>
        <v>1.6648125497240542</v>
      </c>
      <c r="K1814" s="7">
        <v>348285</v>
      </c>
      <c r="L1814" s="7">
        <v>63543</v>
      </c>
      <c r="M1814" s="7">
        <f>G1814-L1814</f>
        <v>274957</v>
      </c>
      <c r="N1814" s="7">
        <v>289371.9375</v>
      </c>
      <c r="O1814" s="22">
        <f>M1814/N1814</f>
        <v>0.95018543392791843</v>
      </c>
      <c r="P1814" s="27">
        <v>2472</v>
      </c>
      <c r="Q1814" s="32">
        <f>M1814/P1814</f>
        <v>111.22855987055016</v>
      </c>
      <c r="R1814" s="37" t="s">
        <v>3967</v>
      </c>
      <c r="S1814" s="42">
        <f>ABS(O2406-O1814)*100</f>
        <v>38.420170296142295</v>
      </c>
      <c r="T1814" t="s">
        <v>32</v>
      </c>
      <c r="V1814" s="7">
        <v>59800</v>
      </c>
      <c r="W1814" t="s">
        <v>33</v>
      </c>
      <c r="X1814" s="17" t="s">
        <v>34</v>
      </c>
      <c r="Z1814" t="s">
        <v>3968</v>
      </c>
      <c r="AA1814">
        <v>407</v>
      </c>
      <c r="AB1814">
        <v>84</v>
      </c>
    </row>
    <row r="1815" spans="1:28" x14ac:dyDescent="0.25">
      <c r="A1815" t="s">
        <v>3971</v>
      </c>
      <c r="B1815" t="s">
        <v>3972</v>
      </c>
      <c r="C1815" s="17">
        <v>44062</v>
      </c>
      <c r="D1815" s="7">
        <v>335000</v>
      </c>
      <c r="E1815" t="s">
        <v>29</v>
      </c>
      <c r="F1815" t="s">
        <v>30</v>
      </c>
      <c r="G1815" s="7">
        <v>335000</v>
      </c>
      <c r="H1815" s="7">
        <v>169900</v>
      </c>
      <c r="I1815" s="12">
        <f>H1815/G1815*100</f>
        <v>50.716417910447767</v>
      </c>
      <c r="J1815" s="12">
        <f t="shared" si="28"/>
        <v>0.93662189296355081</v>
      </c>
      <c r="K1815" s="7">
        <v>339806</v>
      </c>
      <c r="L1815" s="7">
        <v>67600</v>
      </c>
      <c r="M1815" s="7">
        <f>G1815-L1815</f>
        <v>267400</v>
      </c>
      <c r="N1815" s="7">
        <v>276632.125</v>
      </c>
      <c r="O1815" s="22">
        <f>M1815/N1815</f>
        <v>0.96662670685843155</v>
      </c>
      <c r="P1815" s="27">
        <v>2356</v>
      </c>
      <c r="Q1815" s="32">
        <f>M1815/P1815</f>
        <v>113.4974533106961</v>
      </c>
      <c r="R1815" s="37" t="s">
        <v>3967</v>
      </c>
      <c r="S1815" s="42">
        <f>ABS(O2406-O1815)*100</f>
        <v>36.776043003090983</v>
      </c>
      <c r="T1815" t="s">
        <v>32</v>
      </c>
      <c r="V1815" s="7">
        <v>59800</v>
      </c>
      <c r="W1815" t="s">
        <v>33</v>
      </c>
      <c r="X1815" s="17" t="s">
        <v>34</v>
      </c>
      <c r="Z1815" t="s">
        <v>3968</v>
      </c>
      <c r="AA1815">
        <v>407</v>
      </c>
      <c r="AB1815">
        <v>84</v>
      </c>
    </row>
    <row r="1816" spans="1:28" x14ac:dyDescent="0.25">
      <c r="A1816" t="s">
        <v>3973</v>
      </c>
      <c r="B1816" t="s">
        <v>3974</v>
      </c>
      <c r="C1816" s="17">
        <v>44218</v>
      </c>
      <c r="D1816" s="7">
        <v>397000</v>
      </c>
      <c r="E1816" t="s">
        <v>29</v>
      </c>
      <c r="F1816" t="s">
        <v>30</v>
      </c>
      <c r="G1816" s="7">
        <v>397000</v>
      </c>
      <c r="H1816" s="7">
        <v>193750</v>
      </c>
      <c r="I1816" s="12">
        <f>H1816/G1816*100</f>
        <v>48.803526448362724</v>
      </c>
      <c r="J1816" s="12">
        <f t="shared" si="28"/>
        <v>0.97626956912149154</v>
      </c>
      <c r="K1816" s="7">
        <v>387500</v>
      </c>
      <c r="L1816" s="7">
        <v>65143</v>
      </c>
      <c r="M1816" s="7">
        <f>G1816-L1816</f>
        <v>331857</v>
      </c>
      <c r="N1816" s="7">
        <v>235297.078125</v>
      </c>
      <c r="O1816" s="22">
        <f>M1816/N1816</f>
        <v>1.4103745046239087</v>
      </c>
      <c r="P1816" s="27">
        <v>3017</v>
      </c>
      <c r="Q1816" s="32">
        <f>M1816/P1816</f>
        <v>109.99569108385813</v>
      </c>
      <c r="R1816" s="37" t="s">
        <v>3975</v>
      </c>
      <c r="S1816" s="42">
        <f>ABS(O2406-O1816)*100</f>
        <v>7.5987367734567268</v>
      </c>
      <c r="T1816" t="s">
        <v>32</v>
      </c>
      <c r="V1816" s="7">
        <v>56600</v>
      </c>
      <c r="W1816" t="s">
        <v>33</v>
      </c>
      <c r="X1816" s="17" t="s">
        <v>34</v>
      </c>
      <c r="Z1816" t="s">
        <v>3976</v>
      </c>
      <c r="AA1816">
        <v>401</v>
      </c>
      <c r="AB1816">
        <v>60</v>
      </c>
    </row>
    <row r="1817" spans="1:28" x14ac:dyDescent="0.25">
      <c r="A1817" t="s">
        <v>3977</v>
      </c>
      <c r="B1817" t="s">
        <v>3978</v>
      </c>
      <c r="C1817" s="17">
        <v>44223</v>
      </c>
      <c r="D1817" s="7">
        <v>487500</v>
      </c>
      <c r="E1817" t="s">
        <v>29</v>
      </c>
      <c r="F1817" t="s">
        <v>30</v>
      </c>
      <c r="G1817" s="7">
        <v>487500</v>
      </c>
      <c r="H1817" s="7">
        <v>234390</v>
      </c>
      <c r="I1817" s="12">
        <f>H1817/G1817*100</f>
        <v>48.08</v>
      </c>
      <c r="J1817" s="12">
        <f t="shared" si="28"/>
        <v>1.6997960174842177</v>
      </c>
      <c r="K1817" s="7">
        <v>468778</v>
      </c>
      <c r="L1817" s="7">
        <v>62009</v>
      </c>
      <c r="M1817" s="7">
        <f>G1817-L1817</f>
        <v>425491</v>
      </c>
      <c r="N1817" s="7">
        <v>296911.6875</v>
      </c>
      <c r="O1817" s="22">
        <f>M1817/N1817</f>
        <v>1.4330557465845799</v>
      </c>
      <c r="P1817" s="27">
        <v>3117</v>
      </c>
      <c r="Q1817" s="32">
        <f>M1817/P1817</f>
        <v>136.50657683670195</v>
      </c>
      <c r="R1817" s="37" t="s">
        <v>3975</v>
      </c>
      <c r="S1817" s="42">
        <f>ABS(O2406-O1817)*100</f>
        <v>9.8668609695238487</v>
      </c>
      <c r="T1817" t="s">
        <v>32</v>
      </c>
      <c r="V1817" s="7">
        <v>56600</v>
      </c>
      <c r="W1817" t="s">
        <v>33</v>
      </c>
      <c r="X1817" s="17" t="s">
        <v>34</v>
      </c>
      <c r="Z1817" t="s">
        <v>3976</v>
      </c>
      <c r="AA1817">
        <v>401</v>
      </c>
      <c r="AB1817">
        <v>71</v>
      </c>
    </row>
    <row r="1818" spans="1:28" x14ac:dyDescent="0.25">
      <c r="A1818" t="s">
        <v>3979</v>
      </c>
      <c r="B1818" t="s">
        <v>3980</v>
      </c>
      <c r="C1818" s="17">
        <v>43642</v>
      </c>
      <c r="D1818" s="7">
        <v>220000</v>
      </c>
      <c r="E1818" t="s">
        <v>29</v>
      </c>
      <c r="F1818" t="s">
        <v>30</v>
      </c>
      <c r="G1818" s="7">
        <v>220000</v>
      </c>
      <c r="H1818" s="7">
        <v>172910</v>
      </c>
      <c r="I1818" s="12">
        <f>H1818/G1818*100</f>
        <v>78.595454545454544</v>
      </c>
      <c r="J1818" s="12">
        <f t="shared" si="28"/>
        <v>28.815658527970328</v>
      </c>
      <c r="K1818" s="7">
        <v>345822</v>
      </c>
      <c r="L1818" s="7">
        <v>65169</v>
      </c>
      <c r="M1818" s="7">
        <f>G1818-L1818</f>
        <v>154831</v>
      </c>
      <c r="N1818" s="7">
        <v>204856.203125</v>
      </c>
      <c r="O1818" s="22">
        <f>M1818/N1818</f>
        <v>0.75580332759328062</v>
      </c>
      <c r="P1818" s="27">
        <v>1983</v>
      </c>
      <c r="Q1818" s="32">
        <f>M1818/P1818</f>
        <v>78.0791729702471</v>
      </c>
      <c r="R1818" s="37" t="s">
        <v>3975</v>
      </c>
      <c r="S1818" s="42">
        <f>ABS(O2406-O1818)*100</f>
        <v>57.858380929606078</v>
      </c>
      <c r="T1818" t="s">
        <v>43</v>
      </c>
      <c r="V1818" s="7">
        <v>56600</v>
      </c>
      <c r="W1818" t="s">
        <v>33</v>
      </c>
      <c r="X1818" s="17" t="s">
        <v>34</v>
      </c>
      <c r="Z1818" t="s">
        <v>3976</v>
      </c>
      <c r="AA1818">
        <v>401</v>
      </c>
      <c r="AB1818">
        <v>60</v>
      </c>
    </row>
    <row r="1819" spans="1:28" x14ac:dyDescent="0.25">
      <c r="A1819" t="s">
        <v>3981</v>
      </c>
      <c r="B1819" t="s">
        <v>3982</v>
      </c>
      <c r="C1819" s="17">
        <v>43685</v>
      </c>
      <c r="D1819" s="7">
        <v>305000</v>
      </c>
      <c r="E1819" t="s">
        <v>29</v>
      </c>
      <c r="F1819" t="s">
        <v>30</v>
      </c>
      <c r="G1819" s="7">
        <v>305000</v>
      </c>
      <c r="H1819" s="7">
        <v>168310</v>
      </c>
      <c r="I1819" s="12">
        <f>H1819/G1819*100</f>
        <v>55.183606557377054</v>
      </c>
      <c r="J1819" s="12">
        <f t="shared" si="28"/>
        <v>5.403810539892838</v>
      </c>
      <c r="K1819" s="7">
        <v>336621</v>
      </c>
      <c r="L1819" s="7">
        <v>63262</v>
      </c>
      <c r="M1819" s="7">
        <f>G1819-L1819</f>
        <v>241738</v>
      </c>
      <c r="N1819" s="7">
        <v>199532.109375</v>
      </c>
      <c r="O1819" s="22">
        <f>M1819/N1819</f>
        <v>1.2115243043197543</v>
      </c>
      <c r="P1819" s="27">
        <v>2675</v>
      </c>
      <c r="Q1819" s="32">
        <f>M1819/P1819</f>
        <v>90.36934579439253</v>
      </c>
      <c r="R1819" s="37" t="s">
        <v>3975</v>
      </c>
      <c r="S1819" s="42">
        <f>ABS(O2406-O1819)*100</f>
        <v>12.286283256958708</v>
      </c>
      <c r="T1819" t="s">
        <v>32</v>
      </c>
      <c r="V1819" s="7">
        <v>56600</v>
      </c>
      <c r="W1819" t="s">
        <v>33</v>
      </c>
      <c r="X1819" s="17" t="s">
        <v>34</v>
      </c>
      <c r="Z1819" t="s">
        <v>3976</v>
      </c>
      <c r="AA1819">
        <v>401</v>
      </c>
      <c r="AB1819">
        <v>57</v>
      </c>
    </row>
    <row r="1820" spans="1:28" x14ac:dyDescent="0.25">
      <c r="A1820" t="s">
        <v>3983</v>
      </c>
      <c r="B1820" t="s">
        <v>3984</v>
      </c>
      <c r="C1820" s="17">
        <v>43756</v>
      </c>
      <c r="D1820" s="7">
        <v>334000</v>
      </c>
      <c r="E1820" t="s">
        <v>29</v>
      </c>
      <c r="F1820" t="s">
        <v>30</v>
      </c>
      <c r="G1820" s="7">
        <v>334000</v>
      </c>
      <c r="H1820" s="7">
        <v>189060</v>
      </c>
      <c r="I1820" s="12">
        <f>H1820/G1820*100</f>
        <v>56.604790419161674</v>
      </c>
      <c r="J1820" s="12">
        <f t="shared" si="28"/>
        <v>6.8249944016774577</v>
      </c>
      <c r="K1820" s="7">
        <v>378110</v>
      </c>
      <c r="L1820" s="7">
        <v>63706</v>
      </c>
      <c r="M1820" s="7">
        <f>G1820-L1820</f>
        <v>270294</v>
      </c>
      <c r="N1820" s="7">
        <v>229491.96875</v>
      </c>
      <c r="O1820" s="22">
        <f>M1820/N1820</f>
        <v>1.1777928503216957</v>
      </c>
      <c r="P1820" s="27">
        <v>2762</v>
      </c>
      <c r="Q1820" s="32">
        <f>M1820/P1820</f>
        <v>97.861694424330196</v>
      </c>
      <c r="R1820" s="37" t="s">
        <v>3975</v>
      </c>
      <c r="S1820" s="42">
        <f>ABS(O2406-O1820)*100</f>
        <v>15.659428656764574</v>
      </c>
      <c r="T1820" t="s">
        <v>32</v>
      </c>
      <c r="V1820" s="7">
        <v>56600</v>
      </c>
      <c r="W1820" t="s">
        <v>33</v>
      </c>
      <c r="X1820" s="17" t="s">
        <v>34</v>
      </c>
      <c r="Z1820" t="s">
        <v>3976</v>
      </c>
      <c r="AA1820">
        <v>401</v>
      </c>
      <c r="AB1820">
        <v>60</v>
      </c>
    </row>
    <row r="1821" spans="1:28" x14ac:dyDescent="0.25">
      <c r="A1821" t="s">
        <v>3985</v>
      </c>
      <c r="B1821" t="s">
        <v>3986</v>
      </c>
      <c r="C1821" s="17">
        <v>44230</v>
      </c>
      <c r="D1821" s="7">
        <v>325000</v>
      </c>
      <c r="E1821" t="s">
        <v>29</v>
      </c>
      <c r="F1821" t="s">
        <v>30</v>
      </c>
      <c r="G1821" s="7">
        <v>325000</v>
      </c>
      <c r="H1821" s="7">
        <v>151620</v>
      </c>
      <c r="I1821" s="12">
        <f>H1821/G1821*100</f>
        <v>46.652307692307694</v>
      </c>
      <c r="J1821" s="12">
        <f t="shared" si="28"/>
        <v>3.1274883251765218</v>
      </c>
      <c r="K1821" s="7">
        <v>303230</v>
      </c>
      <c r="L1821" s="7">
        <v>62844</v>
      </c>
      <c r="M1821" s="7">
        <f>G1821-L1821</f>
        <v>262156</v>
      </c>
      <c r="N1821" s="7">
        <v>175464.234375</v>
      </c>
      <c r="O1821" s="22">
        <f>M1821/N1821</f>
        <v>1.4940708625538093</v>
      </c>
      <c r="P1821" s="27">
        <v>1935</v>
      </c>
      <c r="Q1821" s="32">
        <f>M1821/P1821</f>
        <v>135.48113695090439</v>
      </c>
      <c r="R1821" s="37" t="s">
        <v>3975</v>
      </c>
      <c r="S1821" s="42">
        <f>ABS(O2406-O1821)*100</f>
        <v>15.968372566446787</v>
      </c>
      <c r="T1821" t="s">
        <v>236</v>
      </c>
      <c r="V1821" s="7">
        <v>56600</v>
      </c>
      <c r="W1821" t="s">
        <v>33</v>
      </c>
      <c r="X1821" s="17" t="s">
        <v>34</v>
      </c>
      <c r="Z1821" t="s">
        <v>3976</v>
      </c>
      <c r="AA1821">
        <v>401</v>
      </c>
      <c r="AB1821">
        <v>60</v>
      </c>
    </row>
    <row r="1822" spans="1:28" x14ac:dyDescent="0.25">
      <c r="A1822" t="s">
        <v>3987</v>
      </c>
      <c r="B1822" t="s">
        <v>3988</v>
      </c>
      <c r="C1822" s="17">
        <v>43606</v>
      </c>
      <c r="D1822" s="7">
        <v>439000</v>
      </c>
      <c r="E1822" t="s">
        <v>29</v>
      </c>
      <c r="F1822" t="s">
        <v>30</v>
      </c>
      <c r="G1822" s="7">
        <v>439000</v>
      </c>
      <c r="H1822" s="7">
        <v>215960</v>
      </c>
      <c r="I1822" s="12">
        <f>H1822/G1822*100</f>
        <v>49.193621867881546</v>
      </c>
      <c r="J1822" s="12">
        <f t="shared" si="28"/>
        <v>0.58617414960266956</v>
      </c>
      <c r="K1822" s="7">
        <v>431928</v>
      </c>
      <c r="L1822" s="7">
        <v>63120</v>
      </c>
      <c r="M1822" s="7">
        <f>G1822-L1822</f>
        <v>375880</v>
      </c>
      <c r="N1822" s="7">
        <v>269202.90625</v>
      </c>
      <c r="O1822" s="22">
        <f>M1822/N1822</f>
        <v>1.3962702157863498</v>
      </c>
      <c r="P1822" s="27">
        <v>2786</v>
      </c>
      <c r="Q1822" s="32">
        <f>M1822/P1822</f>
        <v>134.91744436468053</v>
      </c>
      <c r="R1822" s="37" t="s">
        <v>3975</v>
      </c>
      <c r="S1822" s="42">
        <f>ABS(O2406-O1822)*100</f>
        <v>6.1883078897008392</v>
      </c>
      <c r="T1822" t="s">
        <v>32</v>
      </c>
      <c r="V1822" s="7">
        <v>56600</v>
      </c>
      <c r="W1822" t="s">
        <v>33</v>
      </c>
      <c r="X1822" s="17" t="s">
        <v>34</v>
      </c>
      <c r="Z1822" t="s">
        <v>3976</v>
      </c>
      <c r="AA1822">
        <v>401</v>
      </c>
      <c r="AB1822">
        <v>64</v>
      </c>
    </row>
    <row r="1823" spans="1:28" x14ac:dyDescent="0.25">
      <c r="A1823" t="s">
        <v>3989</v>
      </c>
      <c r="B1823" t="s">
        <v>3990</v>
      </c>
      <c r="C1823" s="17">
        <v>44041</v>
      </c>
      <c r="D1823" s="7">
        <v>500000</v>
      </c>
      <c r="E1823" t="s">
        <v>29</v>
      </c>
      <c r="F1823" t="s">
        <v>30</v>
      </c>
      <c r="G1823" s="7">
        <v>500000</v>
      </c>
      <c r="H1823" s="7">
        <v>210720</v>
      </c>
      <c r="I1823" s="12">
        <f>H1823/G1823*100</f>
        <v>42.143999999999998</v>
      </c>
      <c r="J1823" s="12">
        <f t="shared" si="28"/>
        <v>7.6357960174842177</v>
      </c>
      <c r="K1823" s="7">
        <v>421442</v>
      </c>
      <c r="L1823" s="7">
        <v>66883</v>
      </c>
      <c r="M1823" s="7">
        <f>G1823-L1823</f>
        <v>433117</v>
      </c>
      <c r="N1823" s="7">
        <v>258802.1875</v>
      </c>
      <c r="O1823" s="22">
        <f>M1823/N1823</f>
        <v>1.6735445870216998</v>
      </c>
      <c r="P1823" s="27">
        <v>3133</v>
      </c>
      <c r="Q1823" s="32">
        <f>M1823/P1823</f>
        <v>138.24353654644111</v>
      </c>
      <c r="R1823" s="37" t="s">
        <v>3975</v>
      </c>
      <c r="S1823" s="42">
        <f>ABS(O2406-O1823)*100</f>
        <v>33.915745013235842</v>
      </c>
      <c r="T1823" t="s">
        <v>32</v>
      </c>
      <c r="V1823" s="7">
        <v>56600</v>
      </c>
      <c r="W1823" t="s">
        <v>33</v>
      </c>
      <c r="X1823" s="17" t="s">
        <v>34</v>
      </c>
      <c r="Z1823" t="s">
        <v>3976</v>
      </c>
      <c r="AA1823">
        <v>401</v>
      </c>
      <c r="AB1823">
        <v>64</v>
      </c>
    </row>
    <row r="1824" spans="1:28" x14ac:dyDescent="0.25">
      <c r="A1824" t="s">
        <v>3991</v>
      </c>
      <c r="B1824" t="s">
        <v>3992</v>
      </c>
      <c r="C1824" s="17">
        <v>44179</v>
      </c>
      <c r="D1824" s="7">
        <v>420000</v>
      </c>
      <c r="E1824" t="s">
        <v>29</v>
      </c>
      <c r="F1824" t="s">
        <v>30</v>
      </c>
      <c r="G1824" s="7">
        <v>420000</v>
      </c>
      <c r="H1824" s="7">
        <v>181280</v>
      </c>
      <c r="I1824" s="12">
        <f>H1824/G1824*100</f>
        <v>43.161904761904765</v>
      </c>
      <c r="J1824" s="12">
        <f t="shared" si="28"/>
        <v>6.6178912555794511</v>
      </c>
      <c r="K1824" s="7">
        <v>362551</v>
      </c>
      <c r="L1824" s="7">
        <v>62844</v>
      </c>
      <c r="M1824" s="7">
        <f>G1824-L1824</f>
        <v>357156</v>
      </c>
      <c r="N1824" s="7">
        <v>218764.234375</v>
      </c>
      <c r="O1824" s="22">
        <f>M1824/N1824</f>
        <v>1.6326069067934221</v>
      </c>
      <c r="P1824" s="27">
        <v>2666</v>
      </c>
      <c r="Q1824" s="32">
        <f>M1824/P1824</f>
        <v>133.96699174793699</v>
      </c>
      <c r="R1824" s="37" t="s">
        <v>3975</v>
      </c>
      <c r="S1824" s="42">
        <f>ABS(O2406-O1824)*100</f>
        <v>29.821976990408071</v>
      </c>
      <c r="T1824" t="s">
        <v>32</v>
      </c>
      <c r="V1824" s="7">
        <v>56600</v>
      </c>
      <c r="W1824" t="s">
        <v>33</v>
      </c>
      <c r="X1824" s="17" t="s">
        <v>34</v>
      </c>
      <c r="Z1824" t="s">
        <v>3976</v>
      </c>
      <c r="AA1824">
        <v>401</v>
      </c>
      <c r="AB1824">
        <v>60</v>
      </c>
    </row>
    <row r="1825" spans="1:28" x14ac:dyDescent="0.25">
      <c r="A1825" t="s">
        <v>3993</v>
      </c>
      <c r="B1825" t="s">
        <v>3994</v>
      </c>
      <c r="C1825" s="17">
        <v>44196</v>
      </c>
      <c r="D1825" s="7">
        <v>338000</v>
      </c>
      <c r="E1825" t="s">
        <v>29</v>
      </c>
      <c r="F1825" t="s">
        <v>30</v>
      </c>
      <c r="G1825" s="7">
        <v>338000</v>
      </c>
      <c r="H1825" s="7">
        <v>161800</v>
      </c>
      <c r="I1825" s="12">
        <f>H1825/G1825*100</f>
        <v>47.869822485207102</v>
      </c>
      <c r="J1825" s="12">
        <f t="shared" si="28"/>
        <v>1.9099735322771139</v>
      </c>
      <c r="K1825" s="7">
        <v>323609</v>
      </c>
      <c r="L1825" s="7">
        <v>64657</v>
      </c>
      <c r="M1825" s="7">
        <f>G1825-L1825</f>
        <v>273343</v>
      </c>
      <c r="N1825" s="7">
        <v>189016.0625</v>
      </c>
      <c r="O1825" s="22">
        <f>M1825/N1825</f>
        <v>1.4461363567977192</v>
      </c>
      <c r="P1825" s="27">
        <v>2237</v>
      </c>
      <c r="Q1825" s="32">
        <f>M1825/P1825</f>
        <v>122.19177469825659</v>
      </c>
      <c r="R1825" s="37" t="s">
        <v>3975</v>
      </c>
      <c r="S1825" s="42">
        <f>ABS(O2406-O1825)*100</f>
        <v>11.174921990837783</v>
      </c>
      <c r="T1825" t="s">
        <v>32</v>
      </c>
      <c r="V1825" s="7">
        <v>56600</v>
      </c>
      <c r="W1825" t="s">
        <v>33</v>
      </c>
      <c r="X1825" s="17" t="s">
        <v>34</v>
      </c>
      <c r="Z1825" t="s">
        <v>3976</v>
      </c>
      <c r="AA1825">
        <v>401</v>
      </c>
      <c r="AB1825">
        <v>60</v>
      </c>
    </row>
    <row r="1826" spans="1:28" x14ac:dyDescent="0.25">
      <c r="A1826" t="s">
        <v>3995</v>
      </c>
      <c r="B1826" t="s">
        <v>3996</v>
      </c>
      <c r="C1826" s="17">
        <v>44092</v>
      </c>
      <c r="D1826" s="7">
        <v>360000</v>
      </c>
      <c r="E1826" t="s">
        <v>29</v>
      </c>
      <c r="F1826" t="s">
        <v>30</v>
      </c>
      <c r="G1826" s="7">
        <v>360000</v>
      </c>
      <c r="H1826" s="7">
        <v>167250</v>
      </c>
      <c r="I1826" s="12">
        <f>H1826/G1826*100</f>
        <v>46.458333333333336</v>
      </c>
      <c r="J1826" s="12">
        <f t="shared" si="28"/>
        <v>3.3214626841508803</v>
      </c>
      <c r="K1826" s="7">
        <v>334501</v>
      </c>
      <c r="L1826" s="7">
        <v>62844</v>
      </c>
      <c r="M1826" s="7">
        <f>G1826-L1826</f>
        <v>297156</v>
      </c>
      <c r="N1826" s="7">
        <v>198289.78125</v>
      </c>
      <c r="O1826" s="22">
        <f>M1826/N1826</f>
        <v>1.4985946231155065</v>
      </c>
      <c r="P1826" s="27">
        <v>2488</v>
      </c>
      <c r="Q1826" s="32">
        <f>M1826/P1826</f>
        <v>119.43569131832797</v>
      </c>
      <c r="R1826" s="37" t="s">
        <v>3975</v>
      </c>
      <c r="S1826" s="42">
        <f>ABS(O2406-O1826)*100</f>
        <v>16.420748622616511</v>
      </c>
      <c r="T1826" t="s">
        <v>32</v>
      </c>
      <c r="V1826" s="7">
        <v>56600</v>
      </c>
      <c r="W1826" t="s">
        <v>33</v>
      </c>
      <c r="X1826" s="17" t="s">
        <v>34</v>
      </c>
      <c r="Z1826" t="s">
        <v>3976</v>
      </c>
      <c r="AA1826">
        <v>401</v>
      </c>
      <c r="AB1826">
        <v>60</v>
      </c>
    </row>
    <row r="1827" spans="1:28" x14ac:dyDescent="0.25">
      <c r="A1827" t="s">
        <v>3997</v>
      </c>
      <c r="B1827" t="s">
        <v>3998</v>
      </c>
      <c r="C1827" s="17">
        <v>43602</v>
      </c>
      <c r="D1827" s="7">
        <v>375000</v>
      </c>
      <c r="E1827" t="s">
        <v>662</v>
      </c>
      <c r="F1827" t="s">
        <v>30</v>
      </c>
      <c r="G1827" s="7">
        <v>375000</v>
      </c>
      <c r="H1827" s="7">
        <v>192000</v>
      </c>
      <c r="I1827" s="12">
        <f>H1827/G1827*100</f>
        <v>51.2</v>
      </c>
      <c r="J1827" s="12">
        <f t="shared" si="28"/>
        <v>1.4202039825157868</v>
      </c>
      <c r="K1827" s="7">
        <v>384005</v>
      </c>
      <c r="L1827" s="7">
        <v>75749</v>
      </c>
      <c r="M1827" s="7">
        <f>G1827-L1827</f>
        <v>299251</v>
      </c>
      <c r="N1827" s="7">
        <v>296400</v>
      </c>
      <c r="O1827" s="22">
        <f>M1827/N1827</f>
        <v>1.009618758434548</v>
      </c>
      <c r="P1827" s="27">
        <v>3265</v>
      </c>
      <c r="Q1827" s="32">
        <f>M1827/P1827</f>
        <v>91.6542113323124</v>
      </c>
      <c r="R1827" s="37" t="s">
        <v>3999</v>
      </c>
      <c r="S1827" s="42">
        <f>ABS(O2406-O1827)*100</f>
        <v>32.476837845479345</v>
      </c>
      <c r="T1827" t="s">
        <v>236</v>
      </c>
      <c r="V1827" s="7">
        <v>63910</v>
      </c>
      <c r="W1827" t="s">
        <v>33</v>
      </c>
      <c r="X1827" s="17" t="s">
        <v>34</v>
      </c>
      <c r="Z1827" t="s">
        <v>4000</v>
      </c>
      <c r="AA1827">
        <v>401</v>
      </c>
      <c r="AB1827">
        <v>55</v>
      </c>
    </row>
    <row r="1828" spans="1:28" x14ac:dyDescent="0.25">
      <c r="A1828" t="s">
        <v>4001</v>
      </c>
      <c r="B1828" t="s">
        <v>4002</v>
      </c>
      <c r="C1828" s="17">
        <v>44270</v>
      </c>
      <c r="D1828" s="7">
        <v>352000</v>
      </c>
      <c r="E1828" t="s">
        <v>29</v>
      </c>
      <c r="F1828" t="s">
        <v>30</v>
      </c>
      <c r="G1828" s="7">
        <v>352000</v>
      </c>
      <c r="H1828" s="7">
        <v>151140</v>
      </c>
      <c r="I1828" s="12">
        <f>H1828/G1828*100</f>
        <v>42.9375</v>
      </c>
      <c r="J1828" s="12">
        <f t="shared" si="28"/>
        <v>6.842296017484216</v>
      </c>
      <c r="K1828" s="7">
        <v>302285</v>
      </c>
      <c r="L1828" s="7">
        <v>67628</v>
      </c>
      <c r="M1828" s="7">
        <f>G1828-L1828</f>
        <v>284372</v>
      </c>
      <c r="N1828" s="7">
        <v>225631.734375</v>
      </c>
      <c r="O1828" s="22">
        <f>M1828/N1828</f>
        <v>1.2603368971466296</v>
      </c>
      <c r="P1828" s="27">
        <v>2499</v>
      </c>
      <c r="Q1828" s="32">
        <f>M1828/P1828</f>
        <v>113.79431772709084</v>
      </c>
      <c r="R1828" s="37" t="s">
        <v>3999</v>
      </c>
      <c r="S1828" s="42">
        <f>ABS(O2406-O1828)*100</f>
        <v>7.4050239742711854</v>
      </c>
      <c r="T1828" t="s">
        <v>32</v>
      </c>
      <c r="V1828" s="7">
        <v>63910</v>
      </c>
      <c r="W1828" t="s">
        <v>33</v>
      </c>
      <c r="X1828" s="17" t="s">
        <v>34</v>
      </c>
      <c r="Z1828" t="s">
        <v>4000</v>
      </c>
      <c r="AA1828">
        <v>401</v>
      </c>
      <c r="AB1828">
        <v>52</v>
      </c>
    </row>
    <row r="1829" spans="1:28" x14ac:dyDescent="0.25">
      <c r="A1829" t="s">
        <v>4003</v>
      </c>
      <c r="B1829" t="s">
        <v>4004</v>
      </c>
      <c r="C1829" s="17">
        <v>44007</v>
      </c>
      <c r="D1829" s="7">
        <v>340000</v>
      </c>
      <c r="E1829" t="s">
        <v>29</v>
      </c>
      <c r="F1829" t="s">
        <v>30</v>
      </c>
      <c r="G1829" s="7">
        <v>340000</v>
      </c>
      <c r="H1829" s="7">
        <v>205350</v>
      </c>
      <c r="I1829" s="12">
        <f>H1829/G1829*100</f>
        <v>60.397058823529413</v>
      </c>
      <c r="J1829" s="12">
        <f t="shared" si="28"/>
        <v>10.617262806045197</v>
      </c>
      <c r="K1829" s="7">
        <v>410709</v>
      </c>
      <c r="L1829" s="7">
        <v>73983</v>
      </c>
      <c r="M1829" s="7">
        <f>G1829-L1829</f>
        <v>266017</v>
      </c>
      <c r="N1829" s="7">
        <v>323775</v>
      </c>
      <c r="O1829" s="22">
        <f>M1829/N1829</f>
        <v>0.82161068643348001</v>
      </c>
      <c r="P1829" s="27">
        <v>3246</v>
      </c>
      <c r="Q1829" s="32">
        <f>M1829/P1829</f>
        <v>81.952248921749842</v>
      </c>
      <c r="R1829" s="37" t="s">
        <v>3999</v>
      </c>
      <c r="S1829" s="42">
        <f>ABS(O2406-O1829)*100</f>
        <v>51.277645045586141</v>
      </c>
      <c r="T1829" t="s">
        <v>32</v>
      </c>
      <c r="V1829" s="7">
        <v>63910</v>
      </c>
      <c r="W1829" t="s">
        <v>33</v>
      </c>
      <c r="X1829" s="17" t="s">
        <v>34</v>
      </c>
      <c r="Z1829" t="s">
        <v>4000</v>
      </c>
      <c r="AA1829">
        <v>401</v>
      </c>
      <c r="AB1829">
        <v>52</v>
      </c>
    </row>
    <row r="1830" spans="1:28" x14ac:dyDescent="0.25">
      <c r="A1830" t="s">
        <v>4005</v>
      </c>
      <c r="B1830" t="s">
        <v>4006</v>
      </c>
      <c r="C1830" s="17">
        <v>43622</v>
      </c>
      <c r="D1830" s="7">
        <v>204000</v>
      </c>
      <c r="E1830" t="s">
        <v>29</v>
      </c>
      <c r="F1830" t="s">
        <v>30</v>
      </c>
      <c r="G1830" s="7">
        <v>204000</v>
      </c>
      <c r="H1830" s="7">
        <v>94530</v>
      </c>
      <c r="I1830" s="12">
        <f>H1830/G1830*100</f>
        <v>46.338235294117645</v>
      </c>
      <c r="J1830" s="12">
        <f t="shared" si="28"/>
        <v>3.441560723366571</v>
      </c>
      <c r="K1830" s="7">
        <v>189064</v>
      </c>
      <c r="L1830" s="7">
        <v>49652</v>
      </c>
      <c r="M1830" s="7">
        <f>G1830-L1830</f>
        <v>154348</v>
      </c>
      <c r="N1830" s="7">
        <v>77451.109375</v>
      </c>
      <c r="O1830" s="22">
        <f>M1830/N1830</f>
        <v>1.9928442761572775</v>
      </c>
      <c r="P1830" s="27">
        <v>1324</v>
      </c>
      <c r="Q1830" s="32">
        <f>M1830/P1830</f>
        <v>116.57703927492447</v>
      </c>
      <c r="R1830" s="37" t="s">
        <v>3052</v>
      </c>
      <c r="S1830" s="42">
        <f>ABS(O2406-O1830)*100</f>
        <v>65.845713926793621</v>
      </c>
      <c r="T1830" t="s">
        <v>147</v>
      </c>
      <c r="V1830" s="7">
        <v>48750</v>
      </c>
      <c r="W1830" t="s">
        <v>33</v>
      </c>
      <c r="X1830" s="17" t="s">
        <v>34</v>
      </c>
      <c r="Z1830" t="s">
        <v>3053</v>
      </c>
      <c r="AA1830">
        <v>401</v>
      </c>
      <c r="AB1830">
        <v>43</v>
      </c>
    </row>
    <row r="1831" spans="1:28" x14ac:dyDescent="0.25">
      <c r="A1831" t="s">
        <v>4007</v>
      </c>
      <c r="B1831" t="s">
        <v>4008</v>
      </c>
      <c r="C1831" s="17">
        <v>43641</v>
      </c>
      <c r="D1831" s="7">
        <v>295000</v>
      </c>
      <c r="E1831" t="s">
        <v>29</v>
      </c>
      <c r="F1831" t="s">
        <v>30</v>
      </c>
      <c r="G1831" s="7">
        <v>295000</v>
      </c>
      <c r="H1831" s="7">
        <v>175640</v>
      </c>
      <c r="I1831" s="12">
        <f>H1831/G1831*100</f>
        <v>59.538983050847463</v>
      </c>
      <c r="J1831" s="12">
        <f t="shared" si="28"/>
        <v>9.7591870333632471</v>
      </c>
      <c r="K1831" s="7">
        <v>351270</v>
      </c>
      <c r="L1831" s="7">
        <v>85517</v>
      </c>
      <c r="M1831" s="7">
        <f>G1831-L1831</f>
        <v>209483</v>
      </c>
      <c r="N1831" s="7">
        <v>255531.734375</v>
      </c>
      <c r="O1831" s="22">
        <f>M1831/N1831</f>
        <v>0.81979250253347324</v>
      </c>
      <c r="P1831" s="27">
        <v>1952</v>
      </c>
      <c r="Q1831" s="32">
        <f>M1831/P1831</f>
        <v>107.31711065573771</v>
      </c>
      <c r="R1831" s="37" t="s">
        <v>3999</v>
      </c>
      <c r="S1831" s="42">
        <f>ABS(O2406-O1831)*100</f>
        <v>51.459463435586819</v>
      </c>
      <c r="T1831" t="s">
        <v>43</v>
      </c>
      <c r="V1831" s="7">
        <v>63910</v>
      </c>
      <c r="W1831" t="s">
        <v>33</v>
      </c>
      <c r="X1831" s="17" t="s">
        <v>34</v>
      </c>
      <c r="Z1831" t="s">
        <v>4000</v>
      </c>
      <c r="AA1831">
        <v>401</v>
      </c>
      <c r="AB1831">
        <v>55</v>
      </c>
    </row>
    <row r="1832" spans="1:28" x14ac:dyDescent="0.25">
      <c r="A1832" t="s">
        <v>4009</v>
      </c>
      <c r="B1832" t="s">
        <v>4010</v>
      </c>
      <c r="C1832" s="17">
        <v>43664</v>
      </c>
      <c r="D1832" s="7">
        <v>350000</v>
      </c>
      <c r="E1832" t="s">
        <v>29</v>
      </c>
      <c r="F1832" t="s">
        <v>30</v>
      </c>
      <c r="G1832" s="7">
        <v>350000</v>
      </c>
      <c r="H1832" s="7">
        <v>170080</v>
      </c>
      <c r="I1832" s="12">
        <f>H1832/G1832*100</f>
        <v>48.594285714285711</v>
      </c>
      <c r="J1832" s="12">
        <f t="shared" si="28"/>
        <v>1.1855103031985053</v>
      </c>
      <c r="K1832" s="7">
        <v>340162</v>
      </c>
      <c r="L1832" s="7">
        <v>76867</v>
      </c>
      <c r="M1832" s="7">
        <f>G1832-L1832</f>
        <v>273133</v>
      </c>
      <c r="N1832" s="7">
        <v>253168.265625</v>
      </c>
      <c r="O1832" s="22">
        <f>M1832/N1832</f>
        <v>1.0788595455505168</v>
      </c>
      <c r="P1832" s="27">
        <v>3148</v>
      </c>
      <c r="Q1832" s="32">
        <f>M1832/P1832</f>
        <v>86.763977128335455</v>
      </c>
      <c r="R1832" s="37" t="s">
        <v>3999</v>
      </c>
      <c r="S1832" s="42">
        <f>ABS(O2406-O1832)*100</f>
        <v>25.552759133882464</v>
      </c>
      <c r="T1832" t="s">
        <v>32</v>
      </c>
      <c r="V1832" s="7">
        <v>63910</v>
      </c>
      <c r="W1832" t="s">
        <v>33</v>
      </c>
      <c r="X1832" s="17" t="s">
        <v>34</v>
      </c>
      <c r="Z1832" t="s">
        <v>4000</v>
      </c>
      <c r="AA1832">
        <v>401</v>
      </c>
      <c r="AB1832">
        <v>57</v>
      </c>
    </row>
    <row r="1833" spans="1:28" x14ac:dyDescent="0.25">
      <c r="A1833" t="s">
        <v>4011</v>
      </c>
      <c r="B1833" t="s">
        <v>4012</v>
      </c>
      <c r="C1833" s="17">
        <v>44098</v>
      </c>
      <c r="D1833" s="7">
        <v>370000</v>
      </c>
      <c r="E1833" t="s">
        <v>29</v>
      </c>
      <c r="F1833" t="s">
        <v>30</v>
      </c>
      <c r="G1833" s="7">
        <v>370000</v>
      </c>
      <c r="H1833" s="7">
        <v>151130</v>
      </c>
      <c r="I1833" s="12">
        <f>H1833/G1833*100</f>
        <v>40.845945945945942</v>
      </c>
      <c r="J1833" s="12">
        <f t="shared" si="28"/>
        <v>8.9338500715382736</v>
      </c>
      <c r="K1833" s="7">
        <v>302253</v>
      </c>
      <c r="L1833" s="7">
        <v>82213</v>
      </c>
      <c r="M1833" s="7">
        <f>G1833-L1833</f>
        <v>287787</v>
      </c>
      <c r="N1833" s="7">
        <v>211576.921875</v>
      </c>
      <c r="O1833" s="22">
        <f>M1833/N1833</f>
        <v>1.3602003349402401</v>
      </c>
      <c r="P1833" s="27">
        <v>2394</v>
      </c>
      <c r="Q1833" s="32">
        <f>M1833/P1833</f>
        <v>120.21177944862156</v>
      </c>
      <c r="R1833" s="37" t="s">
        <v>3999</v>
      </c>
      <c r="S1833" s="42">
        <f>ABS(O2406-O1833)*100</f>
        <v>2.5813198050898656</v>
      </c>
      <c r="T1833" t="s">
        <v>79</v>
      </c>
      <c r="V1833" s="7">
        <v>74140</v>
      </c>
      <c r="W1833" t="s">
        <v>33</v>
      </c>
      <c r="X1833" s="17" t="s">
        <v>34</v>
      </c>
      <c r="Z1833" t="s">
        <v>4000</v>
      </c>
      <c r="AA1833">
        <v>401</v>
      </c>
      <c r="AB1833">
        <v>49</v>
      </c>
    </row>
    <row r="1834" spans="1:28" x14ac:dyDescent="0.25">
      <c r="A1834" t="s">
        <v>4013</v>
      </c>
      <c r="B1834" t="s">
        <v>4014</v>
      </c>
      <c r="C1834" s="17">
        <v>44180</v>
      </c>
      <c r="D1834" s="7">
        <v>490000</v>
      </c>
      <c r="E1834" t="s">
        <v>29</v>
      </c>
      <c r="F1834" t="s">
        <v>30</v>
      </c>
      <c r="G1834" s="7">
        <v>490000</v>
      </c>
      <c r="H1834" s="7">
        <v>216600</v>
      </c>
      <c r="I1834" s="12">
        <f>H1834/G1834*100</f>
        <v>44.204081632653065</v>
      </c>
      <c r="J1834" s="12">
        <f t="shared" si="28"/>
        <v>5.5757143848311514</v>
      </c>
      <c r="K1834" s="7">
        <v>433198</v>
      </c>
      <c r="L1834" s="7">
        <v>89212</v>
      </c>
      <c r="M1834" s="7">
        <f>G1834-L1834</f>
        <v>400788</v>
      </c>
      <c r="N1834" s="7">
        <v>330755.78125</v>
      </c>
      <c r="O1834" s="22">
        <f>M1834/N1834</f>
        <v>1.2117339218843963</v>
      </c>
      <c r="P1834" s="27">
        <v>2601</v>
      </c>
      <c r="Q1834" s="32">
        <f>M1834/P1834</f>
        <v>154.08996539792386</v>
      </c>
      <c r="R1834" s="37" t="s">
        <v>3999</v>
      </c>
      <c r="S1834" s="42">
        <f>ABS(O2406-O1834)*100</f>
        <v>12.265321500494508</v>
      </c>
      <c r="T1834" t="s">
        <v>32</v>
      </c>
      <c r="V1834" s="7">
        <v>74140</v>
      </c>
      <c r="W1834" t="s">
        <v>33</v>
      </c>
      <c r="X1834" s="17" t="s">
        <v>34</v>
      </c>
      <c r="Z1834" t="s">
        <v>4000</v>
      </c>
      <c r="AA1834">
        <v>401</v>
      </c>
      <c r="AB1834">
        <v>65</v>
      </c>
    </row>
    <row r="1835" spans="1:28" x14ac:dyDescent="0.25">
      <c r="A1835" t="s">
        <v>4015</v>
      </c>
      <c r="B1835" t="s">
        <v>4016</v>
      </c>
      <c r="C1835" s="17">
        <v>43718</v>
      </c>
      <c r="D1835" s="7">
        <v>389000</v>
      </c>
      <c r="E1835" t="s">
        <v>29</v>
      </c>
      <c r="F1835" t="s">
        <v>30</v>
      </c>
      <c r="G1835" s="7">
        <v>389000</v>
      </c>
      <c r="H1835" s="7">
        <v>211190</v>
      </c>
      <c r="I1835" s="12">
        <f>H1835/G1835*100</f>
        <v>54.290488431876604</v>
      </c>
      <c r="J1835" s="12">
        <f t="shared" si="28"/>
        <v>4.5106924143923877</v>
      </c>
      <c r="K1835" s="7">
        <v>422378</v>
      </c>
      <c r="L1835" s="7">
        <v>91662</v>
      </c>
      <c r="M1835" s="7">
        <f>G1835-L1835</f>
        <v>297338</v>
      </c>
      <c r="N1835" s="7">
        <v>317996.15625</v>
      </c>
      <c r="O1835" s="22">
        <f>M1835/N1835</f>
        <v>0.93503645926537826</v>
      </c>
      <c r="P1835" s="27">
        <v>2364</v>
      </c>
      <c r="Q1835" s="32">
        <f>M1835/P1835</f>
        <v>125.77749576988155</v>
      </c>
      <c r="R1835" s="37" t="s">
        <v>3999</v>
      </c>
      <c r="S1835" s="42">
        <f>ABS(O2406-O1835)*100</f>
        <v>39.935067762396315</v>
      </c>
      <c r="T1835" t="s">
        <v>43</v>
      </c>
      <c r="V1835" s="7">
        <v>74140</v>
      </c>
      <c r="W1835" t="s">
        <v>33</v>
      </c>
      <c r="X1835" s="17" t="s">
        <v>34</v>
      </c>
      <c r="Z1835" t="s">
        <v>4000</v>
      </c>
      <c r="AA1835">
        <v>401</v>
      </c>
      <c r="AB1835">
        <v>71</v>
      </c>
    </row>
    <row r="1836" spans="1:28" x14ac:dyDescent="0.25">
      <c r="A1836" t="s">
        <v>4017</v>
      </c>
      <c r="B1836" t="s">
        <v>4018</v>
      </c>
      <c r="C1836" s="17">
        <v>43795</v>
      </c>
      <c r="D1836" s="7">
        <v>351000</v>
      </c>
      <c r="E1836" t="s">
        <v>29</v>
      </c>
      <c r="F1836" t="s">
        <v>30</v>
      </c>
      <c r="G1836" s="7">
        <v>351000</v>
      </c>
      <c r="H1836" s="7">
        <v>209490</v>
      </c>
      <c r="I1836" s="12">
        <f>H1836/G1836*100</f>
        <v>59.683760683760681</v>
      </c>
      <c r="J1836" s="12">
        <f t="shared" si="28"/>
        <v>9.9039646662764653</v>
      </c>
      <c r="K1836" s="7">
        <v>418989</v>
      </c>
      <c r="L1836" s="7">
        <v>70892</v>
      </c>
      <c r="M1836" s="7">
        <f>G1836-L1836</f>
        <v>280108</v>
      </c>
      <c r="N1836" s="7">
        <v>290080.84375</v>
      </c>
      <c r="O1836" s="22">
        <f>M1836/N1836</f>
        <v>0.96562046765626863</v>
      </c>
      <c r="P1836" s="27">
        <v>3104</v>
      </c>
      <c r="Q1836" s="32">
        <f>M1836/P1836</f>
        <v>90.240979381443296</v>
      </c>
      <c r="R1836" s="37" t="s">
        <v>4019</v>
      </c>
      <c r="S1836" s="42">
        <f>ABS(O2406-O1836)*100</f>
        <v>36.876666923307276</v>
      </c>
      <c r="T1836" t="s">
        <v>32</v>
      </c>
      <c r="V1836" s="7">
        <v>61133</v>
      </c>
      <c r="W1836" t="s">
        <v>33</v>
      </c>
      <c r="X1836" s="17" t="s">
        <v>34</v>
      </c>
      <c r="Z1836" t="s">
        <v>4020</v>
      </c>
      <c r="AA1836">
        <v>401</v>
      </c>
      <c r="AB1836">
        <v>65</v>
      </c>
    </row>
    <row r="1837" spans="1:28" x14ac:dyDescent="0.25">
      <c r="A1837" t="s">
        <v>4021</v>
      </c>
      <c r="B1837" t="s">
        <v>4022</v>
      </c>
      <c r="C1837" s="17">
        <v>44232</v>
      </c>
      <c r="D1837" s="7">
        <v>395000</v>
      </c>
      <c r="E1837" t="s">
        <v>29</v>
      </c>
      <c r="F1837" t="s">
        <v>30</v>
      </c>
      <c r="G1837" s="7">
        <v>395000</v>
      </c>
      <c r="H1837" s="7">
        <v>177930</v>
      </c>
      <c r="I1837" s="12">
        <f>H1837/G1837*100</f>
        <v>45.045569620253161</v>
      </c>
      <c r="J1837" s="12">
        <f t="shared" si="28"/>
        <v>4.7342263972310548</v>
      </c>
      <c r="K1837" s="7">
        <v>355862</v>
      </c>
      <c r="L1837" s="7">
        <v>69127</v>
      </c>
      <c r="M1837" s="7">
        <f>G1837-L1837</f>
        <v>325873</v>
      </c>
      <c r="N1837" s="7">
        <v>222275.1875</v>
      </c>
      <c r="O1837" s="22">
        <f>M1837/N1837</f>
        <v>1.4660790692168464</v>
      </c>
      <c r="P1837" s="27">
        <v>2459</v>
      </c>
      <c r="Q1837" s="32">
        <f>M1837/P1837</f>
        <v>132.52257015046766</v>
      </c>
      <c r="R1837" s="37" t="s">
        <v>4023</v>
      </c>
      <c r="S1837" s="42">
        <f>ABS(O2406-O1837)*100</f>
        <v>13.169193232750498</v>
      </c>
      <c r="T1837" t="s">
        <v>32</v>
      </c>
      <c r="V1837" s="7">
        <v>61133</v>
      </c>
      <c r="W1837" t="s">
        <v>33</v>
      </c>
      <c r="X1837" s="17" t="s">
        <v>34</v>
      </c>
      <c r="Z1837" t="s">
        <v>4020</v>
      </c>
      <c r="AA1837">
        <v>401</v>
      </c>
      <c r="AB1837">
        <v>64</v>
      </c>
    </row>
    <row r="1838" spans="1:28" x14ac:dyDescent="0.25">
      <c r="A1838" t="s">
        <v>4024</v>
      </c>
      <c r="B1838" t="s">
        <v>4025</v>
      </c>
      <c r="C1838" s="17">
        <v>44189</v>
      </c>
      <c r="D1838" s="7">
        <v>355000</v>
      </c>
      <c r="E1838" t="s">
        <v>29</v>
      </c>
      <c r="F1838" t="s">
        <v>30</v>
      </c>
      <c r="G1838" s="7">
        <v>355000</v>
      </c>
      <c r="H1838" s="7">
        <v>157970</v>
      </c>
      <c r="I1838" s="12">
        <f>H1838/G1838*100</f>
        <v>44.498591549295774</v>
      </c>
      <c r="J1838" s="12">
        <f t="shared" si="28"/>
        <v>5.2812044681884416</v>
      </c>
      <c r="K1838" s="7">
        <v>315932</v>
      </c>
      <c r="L1838" s="7">
        <v>68370</v>
      </c>
      <c r="M1838" s="7">
        <f>G1838-L1838</f>
        <v>286630</v>
      </c>
      <c r="N1838" s="7">
        <v>206301.671875</v>
      </c>
      <c r="O1838" s="22">
        <f>M1838/N1838</f>
        <v>1.3893731320494176</v>
      </c>
      <c r="P1838" s="27">
        <v>2352</v>
      </c>
      <c r="Q1838" s="32">
        <f>M1838/P1838</f>
        <v>121.86649659863946</v>
      </c>
      <c r="R1838" s="37" t="s">
        <v>4019</v>
      </c>
      <c r="S1838" s="42">
        <f>ABS(O2406-O1838)*100</f>
        <v>5.4985995160076184</v>
      </c>
      <c r="T1838" t="s">
        <v>32</v>
      </c>
      <c r="V1838" s="7">
        <v>61133</v>
      </c>
      <c r="W1838" t="s">
        <v>33</v>
      </c>
      <c r="X1838" s="17" t="s">
        <v>34</v>
      </c>
      <c r="Z1838" t="s">
        <v>4020</v>
      </c>
      <c r="AA1838">
        <v>401</v>
      </c>
      <c r="AB1838">
        <v>64</v>
      </c>
    </row>
    <row r="1839" spans="1:28" x14ac:dyDescent="0.25">
      <c r="A1839" t="s">
        <v>4026</v>
      </c>
      <c r="B1839" t="s">
        <v>4027</v>
      </c>
      <c r="C1839" s="17">
        <v>44063</v>
      </c>
      <c r="D1839" s="7">
        <v>375000</v>
      </c>
      <c r="E1839" t="s">
        <v>29</v>
      </c>
      <c r="F1839" t="s">
        <v>30</v>
      </c>
      <c r="G1839" s="7">
        <v>375000</v>
      </c>
      <c r="H1839" s="7">
        <v>198720</v>
      </c>
      <c r="I1839" s="12">
        <f>H1839/G1839*100</f>
        <v>52.991999999999997</v>
      </c>
      <c r="J1839" s="12">
        <f t="shared" si="28"/>
        <v>3.2122039825157813</v>
      </c>
      <c r="K1839" s="7">
        <v>397441</v>
      </c>
      <c r="L1839" s="7">
        <v>75671</v>
      </c>
      <c r="M1839" s="7">
        <f>G1839-L1839</f>
        <v>299329</v>
      </c>
      <c r="N1839" s="7">
        <v>249434.109375</v>
      </c>
      <c r="O1839" s="22">
        <f>M1839/N1839</f>
        <v>1.2000323482222228</v>
      </c>
      <c r="P1839" s="27">
        <v>2907</v>
      </c>
      <c r="Q1839" s="32">
        <f>M1839/P1839</f>
        <v>102.96835225318198</v>
      </c>
      <c r="R1839" s="37" t="s">
        <v>4023</v>
      </c>
      <c r="S1839" s="42">
        <f>ABS(O2406-O1839)*100</f>
        <v>13.435478866711858</v>
      </c>
      <c r="T1839" t="s">
        <v>32</v>
      </c>
      <c r="V1839" s="7">
        <v>61133</v>
      </c>
      <c r="W1839" t="s">
        <v>33</v>
      </c>
      <c r="X1839" s="17" t="s">
        <v>34</v>
      </c>
      <c r="Z1839" t="s">
        <v>4020</v>
      </c>
      <c r="AA1839">
        <v>401</v>
      </c>
      <c r="AB1839">
        <v>64</v>
      </c>
    </row>
    <row r="1840" spans="1:28" x14ac:dyDescent="0.25">
      <c r="A1840" t="s">
        <v>4028</v>
      </c>
      <c r="B1840" t="s">
        <v>4029</v>
      </c>
      <c r="C1840" s="17">
        <v>44074</v>
      </c>
      <c r="D1840" s="7">
        <v>375000</v>
      </c>
      <c r="E1840" t="s">
        <v>29</v>
      </c>
      <c r="F1840" t="s">
        <v>30</v>
      </c>
      <c r="G1840" s="7">
        <v>375000</v>
      </c>
      <c r="H1840" s="7">
        <v>201350</v>
      </c>
      <c r="I1840" s="12">
        <f>H1840/G1840*100</f>
        <v>53.693333333333335</v>
      </c>
      <c r="J1840" s="12">
        <f t="shared" si="28"/>
        <v>3.9135373158491191</v>
      </c>
      <c r="K1840" s="7">
        <v>402706</v>
      </c>
      <c r="L1840" s="7">
        <v>72371</v>
      </c>
      <c r="M1840" s="7">
        <f>G1840-L1840</f>
        <v>302629</v>
      </c>
      <c r="N1840" s="7">
        <v>256073.640625</v>
      </c>
      <c r="O1840" s="22">
        <f>M1840/N1840</f>
        <v>1.1818045748924886</v>
      </c>
      <c r="P1840" s="27">
        <v>2907</v>
      </c>
      <c r="Q1840" s="32">
        <f>M1840/P1840</f>
        <v>104.10354317165462</v>
      </c>
      <c r="R1840" s="37" t="s">
        <v>4023</v>
      </c>
      <c r="S1840" s="42">
        <f>ABS(O2406-O1840)*100</f>
        <v>15.258256199685283</v>
      </c>
      <c r="T1840" t="s">
        <v>32</v>
      </c>
      <c r="V1840" s="7">
        <v>61133</v>
      </c>
      <c r="W1840" t="s">
        <v>33</v>
      </c>
      <c r="X1840" s="17" t="s">
        <v>34</v>
      </c>
      <c r="Z1840" t="s">
        <v>4020</v>
      </c>
      <c r="AA1840">
        <v>401</v>
      </c>
      <c r="AB1840">
        <v>65</v>
      </c>
    </row>
    <row r="1841" spans="1:28" x14ac:dyDescent="0.25">
      <c r="A1841" t="s">
        <v>4030</v>
      </c>
      <c r="B1841" t="s">
        <v>4031</v>
      </c>
      <c r="C1841" s="17">
        <v>44155</v>
      </c>
      <c r="D1841" s="7">
        <v>436000</v>
      </c>
      <c r="E1841" t="s">
        <v>29</v>
      </c>
      <c r="F1841" t="s">
        <v>30</v>
      </c>
      <c r="G1841" s="7">
        <v>436000</v>
      </c>
      <c r="H1841" s="7">
        <v>214400</v>
      </c>
      <c r="I1841" s="12">
        <f>H1841/G1841*100</f>
        <v>49.174311926605505</v>
      </c>
      <c r="J1841" s="12">
        <f t="shared" si="28"/>
        <v>0.60548409087871136</v>
      </c>
      <c r="K1841" s="7">
        <v>428791</v>
      </c>
      <c r="L1841" s="7">
        <v>69802</v>
      </c>
      <c r="M1841" s="7">
        <f>G1841-L1841</f>
        <v>366198</v>
      </c>
      <c r="N1841" s="7">
        <v>278286.03125</v>
      </c>
      <c r="O1841" s="22">
        <f>M1841/N1841</f>
        <v>1.3159050720408734</v>
      </c>
      <c r="P1841" s="27">
        <v>3000</v>
      </c>
      <c r="Q1841" s="32">
        <f>M1841/P1841</f>
        <v>122.066</v>
      </c>
      <c r="R1841" s="37" t="s">
        <v>4023</v>
      </c>
      <c r="S1841" s="42">
        <f>ABS(O2406-O1841)*100</f>
        <v>1.8482064848468038</v>
      </c>
      <c r="T1841" t="s">
        <v>32</v>
      </c>
      <c r="V1841" s="7">
        <v>61133</v>
      </c>
      <c r="W1841" t="s">
        <v>33</v>
      </c>
      <c r="X1841" s="17" t="s">
        <v>34</v>
      </c>
      <c r="Z1841" t="s">
        <v>4020</v>
      </c>
      <c r="AA1841">
        <v>401</v>
      </c>
      <c r="AB1841">
        <v>66</v>
      </c>
    </row>
    <row r="1842" spans="1:28" x14ac:dyDescent="0.25">
      <c r="A1842" t="s">
        <v>4032</v>
      </c>
      <c r="B1842" t="s">
        <v>4033</v>
      </c>
      <c r="C1842" s="17">
        <v>43735</v>
      </c>
      <c r="D1842" s="7">
        <v>335000</v>
      </c>
      <c r="E1842" t="s">
        <v>29</v>
      </c>
      <c r="F1842" t="s">
        <v>30</v>
      </c>
      <c r="G1842" s="7">
        <v>335000</v>
      </c>
      <c r="H1842" s="7">
        <v>197360</v>
      </c>
      <c r="I1842" s="12">
        <f>H1842/G1842*100</f>
        <v>58.913432835820899</v>
      </c>
      <c r="J1842" s="12">
        <f t="shared" si="28"/>
        <v>9.1336368183366829</v>
      </c>
      <c r="K1842" s="7">
        <v>394719</v>
      </c>
      <c r="L1842" s="7">
        <v>66709</v>
      </c>
      <c r="M1842" s="7">
        <f>G1842-L1842</f>
        <v>268291</v>
      </c>
      <c r="N1842" s="7">
        <v>254271.3125</v>
      </c>
      <c r="O1842" s="22">
        <f>M1842/N1842</f>
        <v>1.0551367252646717</v>
      </c>
      <c r="P1842" s="27">
        <v>2344</v>
      </c>
      <c r="Q1842" s="32">
        <f>M1842/P1842</f>
        <v>114.45861774744027</v>
      </c>
      <c r="R1842" s="37" t="s">
        <v>4023</v>
      </c>
      <c r="S1842" s="42">
        <f>ABS(O2406-O1842)*100</f>
        <v>27.925041162466968</v>
      </c>
      <c r="T1842" t="s">
        <v>43</v>
      </c>
      <c r="V1842" s="7">
        <v>61133</v>
      </c>
      <c r="W1842" t="s">
        <v>33</v>
      </c>
      <c r="X1842" s="17" t="s">
        <v>34</v>
      </c>
      <c r="Z1842" t="s">
        <v>4020</v>
      </c>
      <c r="AA1842">
        <v>401</v>
      </c>
      <c r="AB1842">
        <v>66</v>
      </c>
    </row>
    <row r="1843" spans="1:28" x14ac:dyDescent="0.25">
      <c r="A1843" t="s">
        <v>4034</v>
      </c>
      <c r="B1843" t="s">
        <v>4035</v>
      </c>
      <c r="C1843" s="17">
        <v>44267</v>
      </c>
      <c r="D1843" s="7">
        <v>360000</v>
      </c>
      <c r="E1843" t="s">
        <v>29</v>
      </c>
      <c r="F1843" t="s">
        <v>30</v>
      </c>
      <c r="G1843" s="7">
        <v>360000</v>
      </c>
      <c r="H1843" s="7">
        <v>158190</v>
      </c>
      <c r="I1843" s="12">
        <f>H1843/G1843*100</f>
        <v>43.94166666666667</v>
      </c>
      <c r="J1843" s="12">
        <f t="shared" si="28"/>
        <v>5.838129350817546</v>
      </c>
      <c r="K1843" s="7">
        <v>316377</v>
      </c>
      <c r="L1843" s="7">
        <v>66542</v>
      </c>
      <c r="M1843" s="7">
        <f>G1843-L1843</f>
        <v>293458</v>
      </c>
      <c r="N1843" s="7">
        <v>208195.828125</v>
      </c>
      <c r="O1843" s="22">
        <f>M1843/N1843</f>
        <v>1.4095287241961876</v>
      </c>
      <c r="P1843" s="27">
        <v>1969</v>
      </c>
      <c r="Q1843" s="32">
        <f>M1843/P1843</f>
        <v>149.0391061452514</v>
      </c>
      <c r="R1843" s="37" t="s">
        <v>4019</v>
      </c>
      <c r="S1843" s="42">
        <f>ABS(O2406-O1843)*100</f>
        <v>7.5141587306846169</v>
      </c>
      <c r="T1843" t="s">
        <v>43</v>
      </c>
      <c r="V1843" s="7">
        <v>61133</v>
      </c>
      <c r="W1843" t="s">
        <v>33</v>
      </c>
      <c r="X1843" s="17" t="s">
        <v>34</v>
      </c>
      <c r="Z1843" t="s">
        <v>4020</v>
      </c>
      <c r="AA1843">
        <v>401</v>
      </c>
      <c r="AB1843">
        <v>64</v>
      </c>
    </row>
    <row r="1844" spans="1:28" x14ac:dyDescent="0.25">
      <c r="A1844" t="s">
        <v>4036</v>
      </c>
      <c r="B1844" t="s">
        <v>4037</v>
      </c>
      <c r="C1844" s="17">
        <v>44140</v>
      </c>
      <c r="D1844" s="7">
        <v>411000</v>
      </c>
      <c r="E1844" t="s">
        <v>29</v>
      </c>
      <c r="F1844" t="s">
        <v>30</v>
      </c>
      <c r="G1844" s="7">
        <v>411000</v>
      </c>
      <c r="H1844" s="7">
        <v>179070</v>
      </c>
      <c r="I1844" s="12">
        <f>H1844/G1844*100</f>
        <v>43.569343065693431</v>
      </c>
      <c r="J1844" s="12">
        <f t="shared" si="28"/>
        <v>6.2104529517907849</v>
      </c>
      <c r="K1844" s="7">
        <v>358138</v>
      </c>
      <c r="L1844" s="7">
        <v>68871</v>
      </c>
      <c r="M1844" s="7">
        <f>G1844-L1844</f>
        <v>342129</v>
      </c>
      <c r="N1844" s="7">
        <v>224237.984375</v>
      </c>
      <c r="O1844" s="22">
        <f>M1844/N1844</f>
        <v>1.5257406141675234</v>
      </c>
      <c r="P1844" s="27">
        <v>2439</v>
      </c>
      <c r="Q1844" s="32">
        <f>M1844/P1844</f>
        <v>140.27429274292743</v>
      </c>
      <c r="R1844" s="37" t="s">
        <v>4023</v>
      </c>
      <c r="S1844" s="42">
        <f>ABS(O2406-O1844)*100</f>
        <v>19.135347727818196</v>
      </c>
      <c r="T1844" t="s">
        <v>32</v>
      </c>
      <c r="V1844" s="7">
        <v>61133</v>
      </c>
      <c r="W1844" t="s">
        <v>33</v>
      </c>
      <c r="X1844" s="17" t="s">
        <v>34</v>
      </c>
      <c r="Z1844" t="s">
        <v>4020</v>
      </c>
      <c r="AA1844">
        <v>401</v>
      </c>
      <c r="AB1844">
        <v>65</v>
      </c>
    </row>
    <row r="1845" spans="1:28" x14ac:dyDescent="0.25">
      <c r="A1845" t="s">
        <v>4038</v>
      </c>
      <c r="B1845" t="s">
        <v>4039</v>
      </c>
      <c r="C1845" s="17">
        <v>44040</v>
      </c>
      <c r="D1845" s="7">
        <v>410000</v>
      </c>
      <c r="E1845" t="s">
        <v>29</v>
      </c>
      <c r="F1845" t="s">
        <v>30</v>
      </c>
      <c r="G1845" s="7">
        <v>410000</v>
      </c>
      <c r="H1845" s="7">
        <v>186680</v>
      </c>
      <c r="I1845" s="12">
        <f>H1845/G1845*100</f>
        <v>45.53170731707317</v>
      </c>
      <c r="J1845" s="12">
        <f t="shared" si="28"/>
        <v>4.2480887004110457</v>
      </c>
      <c r="K1845" s="7">
        <v>373351</v>
      </c>
      <c r="L1845" s="7">
        <v>79608</v>
      </c>
      <c r="M1845" s="7">
        <f>G1845-L1845</f>
        <v>330392</v>
      </c>
      <c r="N1845" s="7">
        <v>227707.75</v>
      </c>
      <c r="O1845" s="22">
        <f>M1845/N1845</f>
        <v>1.4509475413111763</v>
      </c>
      <c r="P1845" s="27">
        <v>2407</v>
      </c>
      <c r="Q1845" s="32">
        <f>M1845/P1845</f>
        <v>137.26298296634815</v>
      </c>
      <c r="R1845" s="37" t="s">
        <v>4023</v>
      </c>
      <c r="S1845" s="42">
        <f>ABS(O2406-O1845)*100</f>
        <v>11.656040442183491</v>
      </c>
      <c r="T1845" t="s">
        <v>32</v>
      </c>
      <c r="V1845" s="7">
        <v>61133</v>
      </c>
      <c r="W1845" t="s">
        <v>33</v>
      </c>
      <c r="X1845" s="17" t="s">
        <v>34</v>
      </c>
      <c r="Z1845" t="s">
        <v>4020</v>
      </c>
      <c r="AA1845">
        <v>401</v>
      </c>
      <c r="AB1845">
        <v>64</v>
      </c>
    </row>
    <row r="1846" spans="1:28" x14ac:dyDescent="0.25">
      <c r="A1846" t="s">
        <v>4040</v>
      </c>
      <c r="B1846" t="s">
        <v>4041</v>
      </c>
      <c r="C1846" s="17">
        <v>44211</v>
      </c>
      <c r="D1846" s="7">
        <v>380000</v>
      </c>
      <c r="E1846" t="s">
        <v>29</v>
      </c>
      <c r="F1846" t="s">
        <v>30</v>
      </c>
      <c r="G1846" s="7">
        <v>380000</v>
      </c>
      <c r="H1846" s="7">
        <v>165840</v>
      </c>
      <c r="I1846" s="12">
        <f>H1846/G1846*100</f>
        <v>43.642105263157895</v>
      </c>
      <c r="J1846" s="12">
        <f t="shared" si="28"/>
        <v>6.1376907543263215</v>
      </c>
      <c r="K1846" s="7">
        <v>331683</v>
      </c>
      <c r="L1846" s="7">
        <v>67126</v>
      </c>
      <c r="M1846" s="7">
        <f>G1846-L1846</f>
        <v>312874</v>
      </c>
      <c r="N1846" s="7">
        <v>205082.953125</v>
      </c>
      <c r="O1846" s="22">
        <f>M1846/N1846</f>
        <v>1.5255973021282776</v>
      </c>
      <c r="P1846" s="27">
        <v>2282</v>
      </c>
      <c r="Q1846" s="32">
        <f>M1846/P1846</f>
        <v>137.10517090271691</v>
      </c>
      <c r="R1846" s="37" t="s">
        <v>4023</v>
      </c>
      <c r="S1846" s="42">
        <f>ABS(O2406-O1846)*100</f>
        <v>19.121016523893619</v>
      </c>
      <c r="T1846" t="s">
        <v>32</v>
      </c>
      <c r="V1846" s="7">
        <v>61133</v>
      </c>
      <c r="W1846" t="s">
        <v>33</v>
      </c>
      <c r="X1846" s="17" t="s">
        <v>34</v>
      </c>
      <c r="Z1846" t="s">
        <v>4020</v>
      </c>
      <c r="AA1846">
        <v>401</v>
      </c>
      <c r="AB1846">
        <v>64</v>
      </c>
    </row>
    <row r="1847" spans="1:28" x14ac:dyDescent="0.25">
      <c r="A1847" t="s">
        <v>4042</v>
      </c>
      <c r="B1847" t="s">
        <v>4043</v>
      </c>
      <c r="C1847" s="17">
        <v>44004</v>
      </c>
      <c r="D1847" s="7">
        <v>385000</v>
      </c>
      <c r="E1847" t="s">
        <v>29</v>
      </c>
      <c r="F1847" t="s">
        <v>30</v>
      </c>
      <c r="G1847" s="7">
        <v>385000</v>
      </c>
      <c r="H1847" s="7">
        <v>181630</v>
      </c>
      <c r="I1847" s="12">
        <f>H1847/G1847*100</f>
        <v>47.176623376623375</v>
      </c>
      <c r="J1847" s="12">
        <f t="shared" si="28"/>
        <v>2.6031726408608407</v>
      </c>
      <c r="K1847" s="7">
        <v>363266</v>
      </c>
      <c r="L1847" s="7">
        <v>67210</v>
      </c>
      <c r="M1847" s="7">
        <f>G1847-L1847</f>
        <v>317790</v>
      </c>
      <c r="N1847" s="7">
        <v>229500.78125</v>
      </c>
      <c r="O1847" s="22">
        <f>M1847/N1847</f>
        <v>1.3847011686370894</v>
      </c>
      <c r="P1847" s="27">
        <v>2424</v>
      </c>
      <c r="Q1847" s="32">
        <f>M1847/P1847</f>
        <v>131.10148514851485</v>
      </c>
      <c r="R1847" s="37" t="s">
        <v>4023</v>
      </c>
      <c r="S1847" s="42">
        <f>ABS(O2406-O1847)*100</f>
        <v>5.0314031747747956</v>
      </c>
      <c r="T1847" t="s">
        <v>32</v>
      </c>
      <c r="V1847" s="7">
        <v>61133</v>
      </c>
      <c r="W1847" t="s">
        <v>33</v>
      </c>
      <c r="X1847" s="17" t="s">
        <v>34</v>
      </c>
      <c r="Z1847" t="s">
        <v>4020</v>
      </c>
      <c r="AA1847">
        <v>401</v>
      </c>
      <c r="AB1847">
        <v>65</v>
      </c>
    </row>
    <row r="1848" spans="1:28" x14ac:dyDescent="0.25">
      <c r="A1848" t="s">
        <v>4044</v>
      </c>
      <c r="B1848" t="s">
        <v>4045</v>
      </c>
      <c r="C1848" s="17">
        <v>43754</v>
      </c>
      <c r="D1848" s="7">
        <v>334000</v>
      </c>
      <c r="E1848" t="s">
        <v>29</v>
      </c>
      <c r="F1848" t="s">
        <v>30</v>
      </c>
      <c r="G1848" s="7">
        <v>334000</v>
      </c>
      <c r="H1848" s="7">
        <v>188420</v>
      </c>
      <c r="I1848" s="12">
        <f>H1848/G1848*100</f>
        <v>56.413173652694617</v>
      </c>
      <c r="J1848" s="12">
        <f t="shared" si="28"/>
        <v>6.633377635210401</v>
      </c>
      <c r="K1848" s="7">
        <v>376834</v>
      </c>
      <c r="L1848" s="7">
        <v>71477</v>
      </c>
      <c r="M1848" s="7">
        <f>G1848-L1848</f>
        <v>262523</v>
      </c>
      <c r="N1848" s="7">
        <v>236710.859375</v>
      </c>
      <c r="O1848" s="22">
        <f>M1848/N1848</f>
        <v>1.1090450209726463</v>
      </c>
      <c r="P1848" s="27">
        <v>2306</v>
      </c>
      <c r="Q1848" s="32">
        <f>M1848/P1848</f>
        <v>113.84345186470078</v>
      </c>
      <c r="R1848" s="37" t="s">
        <v>4023</v>
      </c>
      <c r="S1848" s="42">
        <f>ABS(O2406-O1848)*100</f>
        <v>22.534211591669507</v>
      </c>
      <c r="T1848" t="s">
        <v>43</v>
      </c>
      <c r="V1848" s="7">
        <v>61133</v>
      </c>
      <c r="W1848" t="s">
        <v>33</v>
      </c>
      <c r="X1848" s="17" t="s">
        <v>34</v>
      </c>
      <c r="Z1848" t="s">
        <v>4020</v>
      </c>
      <c r="AA1848">
        <v>401</v>
      </c>
      <c r="AB1848">
        <v>64</v>
      </c>
    </row>
    <row r="1849" spans="1:28" x14ac:dyDescent="0.25">
      <c r="A1849" t="s">
        <v>4046</v>
      </c>
      <c r="B1849" t="s">
        <v>4047</v>
      </c>
      <c r="C1849" s="17">
        <v>44168</v>
      </c>
      <c r="D1849" s="7">
        <v>364000</v>
      </c>
      <c r="E1849" t="s">
        <v>29</v>
      </c>
      <c r="F1849" t="s">
        <v>30</v>
      </c>
      <c r="G1849" s="7">
        <v>364000</v>
      </c>
      <c r="H1849" s="7">
        <v>170490</v>
      </c>
      <c r="I1849" s="12">
        <f>H1849/G1849*100</f>
        <v>46.837912087912088</v>
      </c>
      <c r="J1849" s="12">
        <f t="shared" si="28"/>
        <v>2.9418839295721284</v>
      </c>
      <c r="K1849" s="7">
        <v>340972</v>
      </c>
      <c r="L1849" s="7">
        <v>73641</v>
      </c>
      <c r="M1849" s="7">
        <f>G1849-L1849</f>
        <v>290359</v>
      </c>
      <c r="N1849" s="7">
        <v>207233.328125</v>
      </c>
      <c r="O1849" s="22">
        <f>M1849/N1849</f>
        <v>1.4011211547249767</v>
      </c>
      <c r="P1849" s="27">
        <v>1956</v>
      </c>
      <c r="Q1849" s="32">
        <f>M1849/P1849</f>
        <v>148.44529652351738</v>
      </c>
      <c r="R1849" s="37" t="s">
        <v>4023</v>
      </c>
      <c r="S1849" s="42">
        <f>ABS(O2406-O1849)*100</f>
        <v>6.6734017835635262</v>
      </c>
      <c r="T1849" t="s">
        <v>43</v>
      </c>
      <c r="V1849" s="7">
        <v>61133</v>
      </c>
      <c r="W1849" t="s">
        <v>33</v>
      </c>
      <c r="X1849" s="17" t="s">
        <v>34</v>
      </c>
      <c r="Z1849" t="s">
        <v>4020</v>
      </c>
      <c r="AA1849">
        <v>401</v>
      </c>
      <c r="AB1849">
        <v>64</v>
      </c>
    </row>
    <row r="1850" spans="1:28" x14ac:dyDescent="0.25">
      <c r="A1850" t="s">
        <v>4048</v>
      </c>
      <c r="B1850" t="s">
        <v>4049</v>
      </c>
      <c r="C1850" s="17">
        <v>43731</v>
      </c>
      <c r="D1850" s="7">
        <v>345000</v>
      </c>
      <c r="E1850" t="s">
        <v>29</v>
      </c>
      <c r="F1850" t="s">
        <v>30</v>
      </c>
      <c r="G1850" s="7">
        <v>345000</v>
      </c>
      <c r="H1850" s="7">
        <v>189000</v>
      </c>
      <c r="I1850" s="12">
        <f>H1850/G1850*100</f>
        <v>54.782608695652172</v>
      </c>
      <c r="J1850" s="12">
        <f t="shared" si="28"/>
        <v>5.0028126781679561</v>
      </c>
      <c r="K1850" s="7">
        <v>378001</v>
      </c>
      <c r="L1850" s="7">
        <v>71176</v>
      </c>
      <c r="M1850" s="7">
        <f>G1850-L1850</f>
        <v>273824</v>
      </c>
      <c r="N1850" s="7">
        <v>237848.84375</v>
      </c>
      <c r="O1850" s="22">
        <f>M1850/N1850</f>
        <v>1.1512521805143314</v>
      </c>
      <c r="P1850" s="27">
        <v>2928</v>
      </c>
      <c r="Q1850" s="32">
        <f>M1850/P1850</f>
        <v>93.519125683060111</v>
      </c>
      <c r="R1850" s="37" t="s">
        <v>4023</v>
      </c>
      <c r="S1850" s="42">
        <f>ABS(O2406-O1850)*100</f>
        <v>18.313495637500999</v>
      </c>
      <c r="T1850" t="s">
        <v>32</v>
      </c>
      <c r="V1850" s="7">
        <v>61133</v>
      </c>
      <c r="W1850" t="s">
        <v>33</v>
      </c>
      <c r="X1850" s="17" t="s">
        <v>34</v>
      </c>
      <c r="Z1850" t="s">
        <v>4020</v>
      </c>
      <c r="AA1850">
        <v>401</v>
      </c>
      <c r="AB1850">
        <v>61</v>
      </c>
    </row>
    <row r="1851" spans="1:28" x14ac:dyDescent="0.25">
      <c r="A1851" t="s">
        <v>4050</v>
      </c>
      <c r="B1851" t="s">
        <v>4051</v>
      </c>
      <c r="C1851" s="17">
        <v>43999</v>
      </c>
      <c r="D1851" s="7">
        <v>340000</v>
      </c>
      <c r="E1851" t="s">
        <v>29</v>
      </c>
      <c r="F1851" t="s">
        <v>30</v>
      </c>
      <c r="G1851" s="7">
        <v>340000</v>
      </c>
      <c r="H1851" s="7">
        <v>160830</v>
      </c>
      <c r="I1851" s="12">
        <f>H1851/G1851*100</f>
        <v>47.30294117647059</v>
      </c>
      <c r="J1851" s="12">
        <f t="shared" si="28"/>
        <v>2.4768548410136262</v>
      </c>
      <c r="K1851" s="7">
        <v>321669</v>
      </c>
      <c r="L1851" s="7">
        <v>70799</v>
      </c>
      <c r="M1851" s="7">
        <f>G1851-L1851</f>
        <v>269201</v>
      </c>
      <c r="N1851" s="7">
        <v>223991.078125</v>
      </c>
      <c r="O1851" s="22">
        <f>M1851/N1851</f>
        <v>1.2018380475394215</v>
      </c>
      <c r="P1851" s="27">
        <v>2496</v>
      </c>
      <c r="Q1851" s="32">
        <f>M1851/P1851</f>
        <v>107.85296474358974</v>
      </c>
      <c r="R1851" s="37" t="s">
        <v>4052</v>
      </c>
      <c r="S1851" s="42">
        <f>ABS(O2406-O1851)*100</f>
        <v>13.254908934991994</v>
      </c>
      <c r="T1851" t="s">
        <v>32</v>
      </c>
      <c r="V1851" s="7">
        <v>61463</v>
      </c>
      <c r="W1851" t="s">
        <v>33</v>
      </c>
      <c r="X1851" s="17" t="s">
        <v>34</v>
      </c>
      <c r="Z1851" t="s">
        <v>4053</v>
      </c>
      <c r="AA1851">
        <v>401</v>
      </c>
      <c r="AB1851">
        <v>64</v>
      </c>
    </row>
    <row r="1852" spans="1:28" x14ac:dyDescent="0.25">
      <c r="A1852" t="s">
        <v>4054</v>
      </c>
      <c r="B1852" t="s">
        <v>4055</v>
      </c>
      <c r="C1852" s="17">
        <v>43628</v>
      </c>
      <c r="D1852" s="7">
        <v>300000</v>
      </c>
      <c r="E1852" t="s">
        <v>29</v>
      </c>
      <c r="F1852" t="s">
        <v>30</v>
      </c>
      <c r="G1852" s="7">
        <v>300000</v>
      </c>
      <c r="H1852" s="7">
        <v>190120</v>
      </c>
      <c r="I1852" s="12">
        <f>H1852/G1852*100</f>
        <v>63.373333333333335</v>
      </c>
      <c r="J1852" s="12">
        <f t="shared" si="28"/>
        <v>13.593537315849119</v>
      </c>
      <c r="K1852" s="7">
        <v>380240</v>
      </c>
      <c r="L1852" s="7">
        <v>71489</v>
      </c>
      <c r="M1852" s="7">
        <f>G1852-L1852</f>
        <v>228511</v>
      </c>
      <c r="N1852" s="7">
        <v>275670.53125</v>
      </c>
      <c r="O1852" s="22">
        <f>M1852/N1852</f>
        <v>0.8289279197302668</v>
      </c>
      <c r="P1852" s="27">
        <v>2539</v>
      </c>
      <c r="Q1852" s="32">
        <f>M1852/P1852</f>
        <v>90.000393855848756</v>
      </c>
      <c r="R1852" s="37" t="s">
        <v>4052</v>
      </c>
      <c r="S1852" s="42">
        <f>ABS(O2406-O1852)*100</f>
        <v>50.545921715907461</v>
      </c>
      <c r="T1852" t="s">
        <v>43</v>
      </c>
      <c r="V1852" s="7">
        <v>61463</v>
      </c>
      <c r="W1852" t="s">
        <v>33</v>
      </c>
      <c r="X1852" s="17" t="s">
        <v>34</v>
      </c>
      <c r="Z1852" t="s">
        <v>4053</v>
      </c>
      <c r="AA1852">
        <v>401</v>
      </c>
      <c r="AB1852">
        <v>64</v>
      </c>
    </row>
    <row r="1853" spans="1:28" x14ac:dyDescent="0.25">
      <c r="A1853" t="s">
        <v>4056</v>
      </c>
      <c r="B1853" t="s">
        <v>4057</v>
      </c>
      <c r="C1853" s="17">
        <v>44223</v>
      </c>
      <c r="D1853" s="7">
        <v>384000</v>
      </c>
      <c r="E1853" t="s">
        <v>29</v>
      </c>
      <c r="F1853" t="s">
        <v>30</v>
      </c>
      <c r="G1853" s="7">
        <v>384000</v>
      </c>
      <c r="H1853" s="7">
        <v>170830</v>
      </c>
      <c r="I1853" s="12">
        <f>H1853/G1853*100</f>
        <v>44.486979166666671</v>
      </c>
      <c r="J1853" s="12">
        <f t="shared" si="28"/>
        <v>5.2928168508175446</v>
      </c>
      <c r="K1853" s="7">
        <v>341667</v>
      </c>
      <c r="L1853" s="7">
        <v>67011</v>
      </c>
      <c r="M1853" s="7">
        <f>G1853-L1853</f>
        <v>316989</v>
      </c>
      <c r="N1853" s="7">
        <v>212911.625</v>
      </c>
      <c r="O1853" s="22">
        <f>M1853/N1853</f>
        <v>1.4888289918410984</v>
      </c>
      <c r="P1853" s="27">
        <v>2748</v>
      </c>
      <c r="Q1853" s="32">
        <f>M1853/P1853</f>
        <v>115.35262008733625</v>
      </c>
      <c r="R1853" s="37" t="s">
        <v>4023</v>
      </c>
      <c r="S1853" s="42">
        <f>ABS(O2406-O1853)*100</f>
        <v>15.444185495175699</v>
      </c>
      <c r="T1853" t="s">
        <v>32</v>
      </c>
      <c r="V1853" s="7">
        <v>61133</v>
      </c>
      <c r="W1853" t="s">
        <v>33</v>
      </c>
      <c r="X1853" s="17" t="s">
        <v>34</v>
      </c>
      <c r="Z1853" t="s">
        <v>4020</v>
      </c>
      <c r="AA1853">
        <v>401</v>
      </c>
      <c r="AB1853">
        <v>60</v>
      </c>
    </row>
    <row r="1854" spans="1:28" x14ac:dyDescent="0.25">
      <c r="A1854" t="s">
        <v>4058</v>
      </c>
      <c r="B1854" t="s">
        <v>4059</v>
      </c>
      <c r="C1854" s="17">
        <v>43938</v>
      </c>
      <c r="D1854" s="7">
        <v>338500</v>
      </c>
      <c r="E1854" t="s">
        <v>29</v>
      </c>
      <c r="F1854" t="s">
        <v>30</v>
      </c>
      <c r="G1854" s="7">
        <v>338500</v>
      </c>
      <c r="H1854" s="7">
        <v>198820</v>
      </c>
      <c r="I1854" s="12">
        <f>H1854/G1854*100</f>
        <v>58.735598227474149</v>
      </c>
      <c r="J1854" s="12">
        <f t="shared" si="28"/>
        <v>8.9558022099899333</v>
      </c>
      <c r="K1854" s="7">
        <v>397642</v>
      </c>
      <c r="L1854" s="7">
        <v>70849</v>
      </c>
      <c r="M1854" s="7">
        <f>G1854-L1854</f>
        <v>267651</v>
      </c>
      <c r="N1854" s="7">
        <v>253327.90625</v>
      </c>
      <c r="O1854" s="22">
        <f>M1854/N1854</f>
        <v>1.0565397391942484</v>
      </c>
      <c r="P1854" s="27">
        <v>3040</v>
      </c>
      <c r="Q1854" s="32">
        <f>M1854/P1854</f>
        <v>88.043092105263156</v>
      </c>
      <c r="R1854" s="37" t="s">
        <v>4023</v>
      </c>
      <c r="S1854" s="42">
        <f>ABS(O2406-O1854)*100</f>
        <v>27.784739769509304</v>
      </c>
      <c r="T1854" t="s">
        <v>32</v>
      </c>
      <c r="V1854" s="7">
        <v>66495</v>
      </c>
      <c r="W1854" t="s">
        <v>33</v>
      </c>
      <c r="X1854" s="17" t="s">
        <v>34</v>
      </c>
      <c r="Z1854" t="s">
        <v>4020</v>
      </c>
      <c r="AA1854">
        <v>401</v>
      </c>
      <c r="AB1854">
        <v>64</v>
      </c>
    </row>
    <row r="1855" spans="1:28" x14ac:dyDescent="0.25">
      <c r="A1855" t="s">
        <v>4060</v>
      </c>
      <c r="B1855" t="s">
        <v>4061</v>
      </c>
      <c r="C1855" s="17">
        <v>44055</v>
      </c>
      <c r="D1855" s="7">
        <v>460000</v>
      </c>
      <c r="E1855" t="s">
        <v>29</v>
      </c>
      <c r="F1855" t="s">
        <v>30</v>
      </c>
      <c r="G1855" s="7">
        <v>460000</v>
      </c>
      <c r="H1855" s="7">
        <v>211940</v>
      </c>
      <c r="I1855" s="12">
        <f>H1855/G1855*100</f>
        <v>46.073913043478257</v>
      </c>
      <c r="J1855" s="12">
        <f t="shared" si="28"/>
        <v>3.7058829740059593</v>
      </c>
      <c r="K1855" s="7">
        <v>423885</v>
      </c>
      <c r="L1855" s="7">
        <v>86440</v>
      </c>
      <c r="M1855" s="7">
        <f>G1855-L1855</f>
        <v>373560</v>
      </c>
      <c r="N1855" s="7">
        <v>261585.265625</v>
      </c>
      <c r="O1855" s="22">
        <f>M1855/N1855</f>
        <v>1.4280620856356767</v>
      </c>
      <c r="P1855" s="27">
        <v>2946</v>
      </c>
      <c r="Q1855" s="32">
        <f>M1855/P1855</f>
        <v>126.80244399185337</v>
      </c>
      <c r="R1855" s="37" t="s">
        <v>4023</v>
      </c>
      <c r="S1855" s="42">
        <f>ABS(O2406-O1855)*100</f>
        <v>9.3674948746335307</v>
      </c>
      <c r="T1855" t="s">
        <v>32</v>
      </c>
      <c r="V1855" s="7">
        <v>66495</v>
      </c>
      <c r="W1855" t="s">
        <v>33</v>
      </c>
      <c r="X1855" s="17" t="s">
        <v>34</v>
      </c>
      <c r="Z1855" t="s">
        <v>4020</v>
      </c>
      <c r="AA1855">
        <v>401</v>
      </c>
      <c r="AB1855">
        <v>64</v>
      </c>
    </row>
    <row r="1856" spans="1:28" x14ac:dyDescent="0.25">
      <c r="A1856" t="s">
        <v>4062</v>
      </c>
      <c r="B1856" t="s">
        <v>4063</v>
      </c>
      <c r="C1856" s="17">
        <v>43671</v>
      </c>
      <c r="D1856" s="7">
        <v>292000</v>
      </c>
      <c r="E1856" t="s">
        <v>29</v>
      </c>
      <c r="F1856" t="s">
        <v>30</v>
      </c>
      <c r="G1856" s="7">
        <v>292000</v>
      </c>
      <c r="H1856" s="7">
        <v>170190</v>
      </c>
      <c r="I1856" s="12">
        <f>H1856/G1856*100</f>
        <v>58.284246575342472</v>
      </c>
      <c r="J1856" s="12">
        <f t="shared" si="28"/>
        <v>8.5044505578582559</v>
      </c>
      <c r="K1856" s="7">
        <v>340378</v>
      </c>
      <c r="L1856" s="7">
        <v>67377</v>
      </c>
      <c r="M1856" s="7">
        <f>G1856-L1856</f>
        <v>224623</v>
      </c>
      <c r="N1856" s="7">
        <v>211628.6875</v>
      </c>
      <c r="O1856" s="22">
        <f>M1856/N1856</f>
        <v>1.0614014699684795</v>
      </c>
      <c r="P1856" s="27">
        <v>2547</v>
      </c>
      <c r="Q1856" s="32">
        <f>M1856/P1856</f>
        <v>88.191205339615237</v>
      </c>
      <c r="R1856" s="37" t="s">
        <v>4023</v>
      </c>
      <c r="S1856" s="42">
        <f>ABS(O2406-O1856)*100</f>
        <v>27.29856669208619</v>
      </c>
      <c r="T1856" t="s">
        <v>32</v>
      </c>
      <c r="V1856" s="7">
        <v>61133</v>
      </c>
      <c r="W1856" t="s">
        <v>33</v>
      </c>
      <c r="X1856" s="17" t="s">
        <v>34</v>
      </c>
      <c r="Z1856" t="s">
        <v>4020</v>
      </c>
      <c r="AA1856">
        <v>401</v>
      </c>
      <c r="AB1856">
        <v>64</v>
      </c>
    </row>
    <row r="1857" spans="1:28" x14ac:dyDescent="0.25">
      <c r="A1857" t="s">
        <v>4064</v>
      </c>
      <c r="B1857" t="s">
        <v>4065</v>
      </c>
      <c r="C1857" s="17">
        <v>43731</v>
      </c>
      <c r="D1857" s="7">
        <v>350000</v>
      </c>
      <c r="E1857" t="s">
        <v>29</v>
      </c>
      <c r="F1857" t="s">
        <v>30</v>
      </c>
      <c r="G1857" s="7">
        <v>350000</v>
      </c>
      <c r="H1857" s="7">
        <v>178240</v>
      </c>
      <c r="I1857" s="12">
        <f>H1857/G1857*100</f>
        <v>50.925714285714285</v>
      </c>
      <c r="J1857" s="12">
        <f t="shared" si="28"/>
        <v>1.1459182682300693</v>
      </c>
      <c r="K1857" s="7">
        <v>356475</v>
      </c>
      <c r="L1857" s="7">
        <v>70647</v>
      </c>
      <c r="M1857" s="7">
        <f>G1857-L1857</f>
        <v>279353</v>
      </c>
      <c r="N1857" s="7">
        <v>221572.09375</v>
      </c>
      <c r="O1857" s="22">
        <f>M1857/N1857</f>
        <v>1.2607770016164321</v>
      </c>
      <c r="P1857" s="27">
        <v>2852</v>
      </c>
      <c r="Q1857" s="32">
        <f>M1857/P1857</f>
        <v>97.949859747545588</v>
      </c>
      <c r="R1857" s="37" t="s">
        <v>4023</v>
      </c>
      <c r="S1857" s="42">
        <f>ABS(O2406-O1857)*100</f>
        <v>7.3610135272909272</v>
      </c>
      <c r="T1857" t="s">
        <v>32</v>
      </c>
      <c r="V1857" s="7">
        <v>61133</v>
      </c>
      <c r="W1857" t="s">
        <v>33</v>
      </c>
      <c r="X1857" s="17" t="s">
        <v>34</v>
      </c>
      <c r="Z1857" t="s">
        <v>4020</v>
      </c>
      <c r="AA1857">
        <v>401</v>
      </c>
      <c r="AB1857">
        <v>60</v>
      </c>
    </row>
    <row r="1858" spans="1:28" x14ac:dyDescent="0.25">
      <c r="A1858" t="s">
        <v>4066</v>
      </c>
      <c r="B1858" t="s">
        <v>4067</v>
      </c>
      <c r="C1858" s="17">
        <v>44125</v>
      </c>
      <c r="D1858" s="7">
        <v>385000</v>
      </c>
      <c r="E1858" t="s">
        <v>29</v>
      </c>
      <c r="F1858" t="s">
        <v>30</v>
      </c>
      <c r="G1858" s="7">
        <v>385000</v>
      </c>
      <c r="H1858" s="7">
        <v>165990</v>
      </c>
      <c r="I1858" s="12">
        <f>H1858/G1858*100</f>
        <v>43.114285714285714</v>
      </c>
      <c r="J1858" s="12">
        <f t="shared" si="28"/>
        <v>6.6655103031985021</v>
      </c>
      <c r="K1858" s="7">
        <v>331970</v>
      </c>
      <c r="L1858" s="7">
        <v>68789</v>
      </c>
      <c r="M1858" s="7">
        <f>G1858-L1858</f>
        <v>316211</v>
      </c>
      <c r="N1858" s="7">
        <v>204016.28125</v>
      </c>
      <c r="O1858" s="22">
        <f>M1858/N1858</f>
        <v>1.5499302215616677</v>
      </c>
      <c r="P1858" s="27">
        <v>2338</v>
      </c>
      <c r="Q1858" s="32">
        <f>M1858/P1858</f>
        <v>135.24850299401197</v>
      </c>
      <c r="R1858" s="37" t="s">
        <v>4023</v>
      </c>
      <c r="S1858" s="42">
        <f>ABS(O2406-O1858)*100</f>
        <v>21.55430846723263</v>
      </c>
      <c r="T1858" t="s">
        <v>32</v>
      </c>
      <c r="V1858" s="7">
        <v>61133</v>
      </c>
      <c r="W1858" t="s">
        <v>33</v>
      </c>
      <c r="X1858" s="17" t="s">
        <v>34</v>
      </c>
      <c r="Z1858" t="s">
        <v>4020</v>
      </c>
      <c r="AA1858">
        <v>401</v>
      </c>
      <c r="AB1858">
        <v>64</v>
      </c>
    </row>
    <row r="1859" spans="1:28" x14ac:dyDescent="0.25">
      <c r="A1859" t="s">
        <v>4068</v>
      </c>
      <c r="B1859" t="s">
        <v>4069</v>
      </c>
      <c r="C1859" s="17">
        <v>44155</v>
      </c>
      <c r="D1859" s="7">
        <v>355000</v>
      </c>
      <c r="E1859" t="s">
        <v>29</v>
      </c>
      <c r="F1859" t="s">
        <v>30</v>
      </c>
      <c r="G1859" s="7">
        <v>355000</v>
      </c>
      <c r="H1859" s="7">
        <v>201230</v>
      </c>
      <c r="I1859" s="12">
        <f>H1859/G1859*100</f>
        <v>56.684507042253514</v>
      </c>
      <c r="J1859" s="12">
        <f t="shared" ref="J1859:J1922" si="29">+ABS(I1859-$I$2411)</f>
        <v>6.9047110247692984</v>
      </c>
      <c r="K1859" s="7">
        <v>402465</v>
      </c>
      <c r="L1859" s="7">
        <v>66639</v>
      </c>
      <c r="M1859" s="7">
        <f>G1859-L1859</f>
        <v>288361</v>
      </c>
      <c r="N1859" s="7">
        <v>260330.234375</v>
      </c>
      <c r="O1859" s="22">
        <f>M1859/N1859</f>
        <v>1.1076738769597629</v>
      </c>
      <c r="P1859" s="27">
        <v>3164</v>
      </c>
      <c r="Q1859" s="32">
        <f>M1859/P1859</f>
        <v>91.138116308470288</v>
      </c>
      <c r="R1859" s="37" t="s">
        <v>4023</v>
      </c>
      <c r="S1859" s="42">
        <f>ABS(O2406-O1859)*100</f>
        <v>22.671325992957847</v>
      </c>
      <c r="T1859" t="s">
        <v>32</v>
      </c>
      <c r="V1859" s="7">
        <v>61133</v>
      </c>
      <c r="W1859" t="s">
        <v>33</v>
      </c>
      <c r="X1859" s="17" t="s">
        <v>34</v>
      </c>
      <c r="Z1859" t="s">
        <v>4020</v>
      </c>
      <c r="AA1859">
        <v>401</v>
      </c>
      <c r="AB1859">
        <v>60</v>
      </c>
    </row>
    <row r="1860" spans="1:28" x14ac:dyDescent="0.25">
      <c r="A1860" t="s">
        <v>4070</v>
      </c>
      <c r="B1860" t="s">
        <v>4071</v>
      </c>
      <c r="C1860" s="17">
        <v>43781</v>
      </c>
      <c r="D1860" s="7">
        <v>334900</v>
      </c>
      <c r="E1860" t="s">
        <v>29</v>
      </c>
      <c r="F1860" t="s">
        <v>30</v>
      </c>
      <c r="G1860" s="7">
        <v>334900</v>
      </c>
      <c r="H1860" s="7">
        <v>170300</v>
      </c>
      <c r="I1860" s="12">
        <f>H1860/G1860*100</f>
        <v>50.851000298596595</v>
      </c>
      <c r="J1860" s="12">
        <f t="shared" si="29"/>
        <v>1.0712042811123794</v>
      </c>
      <c r="K1860" s="7">
        <v>340604</v>
      </c>
      <c r="L1860" s="7">
        <v>65706</v>
      </c>
      <c r="M1860" s="7">
        <f>G1860-L1860</f>
        <v>269194</v>
      </c>
      <c r="N1860" s="7">
        <v>213099.21875</v>
      </c>
      <c r="O1860" s="22">
        <f>M1860/N1860</f>
        <v>1.2632331623693482</v>
      </c>
      <c r="P1860" s="27">
        <v>2764</v>
      </c>
      <c r="Q1860" s="32">
        <f>M1860/P1860</f>
        <v>97.392908827785817</v>
      </c>
      <c r="R1860" s="37" t="s">
        <v>4023</v>
      </c>
      <c r="S1860" s="42">
        <f>ABS(O2406-O1860)*100</f>
        <v>7.1153974519993168</v>
      </c>
      <c r="T1860" t="s">
        <v>32</v>
      </c>
      <c r="V1860" s="7">
        <v>61133</v>
      </c>
      <c r="W1860" t="s">
        <v>33</v>
      </c>
      <c r="X1860" s="17" t="s">
        <v>34</v>
      </c>
      <c r="Z1860" t="s">
        <v>4020</v>
      </c>
      <c r="AA1860">
        <v>401</v>
      </c>
      <c r="AB1860">
        <v>60</v>
      </c>
    </row>
    <row r="1861" spans="1:28" x14ac:dyDescent="0.25">
      <c r="A1861" t="s">
        <v>4072</v>
      </c>
      <c r="B1861" t="s">
        <v>4073</v>
      </c>
      <c r="C1861" s="17">
        <v>43796</v>
      </c>
      <c r="D1861" s="7">
        <v>310000</v>
      </c>
      <c r="E1861" t="s">
        <v>29</v>
      </c>
      <c r="F1861" t="s">
        <v>30</v>
      </c>
      <c r="G1861" s="7">
        <v>310000</v>
      </c>
      <c r="H1861" s="7">
        <v>169500</v>
      </c>
      <c r="I1861" s="12">
        <f>H1861/G1861*100</f>
        <v>54.677419354838705</v>
      </c>
      <c r="J1861" s="12">
        <f t="shared" si="29"/>
        <v>4.8976233373544886</v>
      </c>
      <c r="K1861" s="7">
        <v>339009</v>
      </c>
      <c r="L1861" s="7">
        <v>71987</v>
      </c>
      <c r="M1861" s="7">
        <f>G1861-L1861</f>
        <v>238013</v>
      </c>
      <c r="N1861" s="7">
        <v>206993.796875</v>
      </c>
      <c r="O1861" s="22">
        <f>M1861/N1861</f>
        <v>1.1498557135204006</v>
      </c>
      <c r="P1861" s="27">
        <v>2476</v>
      </c>
      <c r="Q1861" s="32">
        <f>M1861/P1861</f>
        <v>96.12802907915993</v>
      </c>
      <c r="R1861" s="37" t="s">
        <v>4023</v>
      </c>
      <c r="S1861" s="42">
        <f>ABS(O2406-O1861)*100</f>
        <v>18.453142336894079</v>
      </c>
      <c r="T1861" t="s">
        <v>32</v>
      </c>
      <c r="V1861" s="7">
        <v>66495</v>
      </c>
      <c r="W1861" t="s">
        <v>33</v>
      </c>
      <c r="X1861" s="17" t="s">
        <v>34</v>
      </c>
      <c r="Z1861" t="s">
        <v>4020</v>
      </c>
      <c r="AA1861">
        <v>401</v>
      </c>
      <c r="AB1861">
        <v>61</v>
      </c>
    </row>
    <row r="1862" spans="1:28" x14ac:dyDescent="0.25">
      <c r="A1862" t="s">
        <v>4074</v>
      </c>
      <c r="B1862" t="s">
        <v>4075</v>
      </c>
      <c r="C1862" s="17">
        <v>43704</v>
      </c>
      <c r="D1862" s="7">
        <v>355000</v>
      </c>
      <c r="E1862" t="s">
        <v>29</v>
      </c>
      <c r="F1862" t="s">
        <v>30</v>
      </c>
      <c r="G1862" s="7">
        <v>355000</v>
      </c>
      <c r="H1862" s="7">
        <v>172850</v>
      </c>
      <c r="I1862" s="12">
        <f>H1862/G1862*100</f>
        <v>48.690140845070424</v>
      </c>
      <c r="J1862" s="12">
        <f t="shared" si="29"/>
        <v>1.0896551724137922</v>
      </c>
      <c r="K1862" s="7">
        <v>345707</v>
      </c>
      <c r="L1862" s="7">
        <v>63503</v>
      </c>
      <c r="M1862" s="7">
        <f>G1862-L1862</f>
        <v>291497</v>
      </c>
      <c r="N1862" s="7">
        <v>293962.5</v>
      </c>
      <c r="O1862" s="22">
        <f>M1862/N1862</f>
        <v>0.99161287579198032</v>
      </c>
      <c r="P1862" s="27">
        <v>2492</v>
      </c>
      <c r="Q1862" s="32">
        <f>M1862/P1862</f>
        <v>116.973113964687</v>
      </c>
      <c r="R1862" s="37" t="s">
        <v>4076</v>
      </c>
      <c r="S1862" s="42">
        <f>ABS(O2406-O1862)*100</f>
        <v>34.277426109736112</v>
      </c>
      <c r="T1862" t="s">
        <v>32</v>
      </c>
      <c r="V1862" s="7">
        <v>56300</v>
      </c>
      <c r="W1862" t="s">
        <v>33</v>
      </c>
      <c r="X1862" s="17" t="s">
        <v>34</v>
      </c>
      <c r="Z1862" t="s">
        <v>4077</v>
      </c>
      <c r="AA1862">
        <v>401</v>
      </c>
      <c r="AB1862">
        <v>65</v>
      </c>
    </row>
    <row r="1863" spans="1:28" x14ac:dyDescent="0.25">
      <c r="A1863" t="s">
        <v>4078</v>
      </c>
      <c r="B1863" t="s">
        <v>4079</v>
      </c>
      <c r="C1863" s="17">
        <v>44084</v>
      </c>
      <c r="D1863" s="7">
        <v>380000</v>
      </c>
      <c r="E1863" t="s">
        <v>29</v>
      </c>
      <c r="F1863" t="s">
        <v>30</v>
      </c>
      <c r="G1863" s="7">
        <v>380000</v>
      </c>
      <c r="H1863" s="7">
        <v>186890</v>
      </c>
      <c r="I1863" s="12">
        <f>H1863/G1863*100</f>
        <v>49.181578947368422</v>
      </c>
      <c r="J1863" s="12">
        <f t="shared" si="29"/>
        <v>0.59821707011579406</v>
      </c>
      <c r="K1863" s="7">
        <v>373778</v>
      </c>
      <c r="L1863" s="7">
        <v>66635</v>
      </c>
      <c r="M1863" s="7">
        <f>G1863-L1863</f>
        <v>313365</v>
      </c>
      <c r="N1863" s="7">
        <v>319940.625</v>
      </c>
      <c r="O1863" s="22">
        <f>M1863/N1863</f>
        <v>0.97944735839657748</v>
      </c>
      <c r="P1863" s="27">
        <v>2868</v>
      </c>
      <c r="Q1863" s="32">
        <f>M1863/P1863</f>
        <v>109.26255230125523</v>
      </c>
      <c r="R1863" s="37" t="s">
        <v>4076</v>
      </c>
      <c r="S1863" s="42">
        <f>ABS(O2406-O1863)*100</f>
        <v>35.493977849276391</v>
      </c>
      <c r="T1863" t="s">
        <v>32</v>
      </c>
      <c r="V1863" s="7">
        <v>56300</v>
      </c>
      <c r="W1863" t="s">
        <v>33</v>
      </c>
      <c r="X1863" s="17" t="s">
        <v>34</v>
      </c>
      <c r="Z1863" t="s">
        <v>4077</v>
      </c>
      <c r="AA1863">
        <v>401</v>
      </c>
      <c r="AB1863">
        <v>65</v>
      </c>
    </row>
    <row r="1864" spans="1:28" x14ac:dyDescent="0.25">
      <c r="A1864" t="s">
        <v>4080</v>
      </c>
      <c r="B1864" t="s">
        <v>4081</v>
      </c>
      <c r="C1864" s="17">
        <v>43728</v>
      </c>
      <c r="D1864" s="7">
        <v>338500</v>
      </c>
      <c r="E1864" t="s">
        <v>29</v>
      </c>
      <c r="F1864" t="s">
        <v>30</v>
      </c>
      <c r="G1864" s="7">
        <v>338500</v>
      </c>
      <c r="H1864" s="7">
        <v>194760</v>
      </c>
      <c r="I1864" s="12">
        <f>H1864/G1864*100</f>
        <v>57.536189069423926</v>
      </c>
      <c r="J1864" s="12">
        <f t="shared" si="29"/>
        <v>7.7563930519397104</v>
      </c>
      <c r="K1864" s="7">
        <v>389521</v>
      </c>
      <c r="L1864" s="7">
        <v>65852</v>
      </c>
      <c r="M1864" s="7">
        <f>G1864-L1864</f>
        <v>272648</v>
      </c>
      <c r="N1864" s="7">
        <v>311220.1875</v>
      </c>
      <c r="O1864" s="22">
        <f>M1864/N1864</f>
        <v>0.87606142194744352</v>
      </c>
      <c r="P1864" s="27">
        <v>2639</v>
      </c>
      <c r="Q1864" s="32">
        <f>M1864/P1864</f>
        <v>103.31489200454718</v>
      </c>
      <c r="R1864" s="37" t="s">
        <v>4082</v>
      </c>
      <c r="S1864" s="42">
        <f>ABS(O2406-O1864)*100</f>
        <v>45.832571494189786</v>
      </c>
      <c r="T1864" t="s">
        <v>32</v>
      </c>
      <c r="V1864" s="7">
        <v>56300</v>
      </c>
      <c r="W1864" t="s">
        <v>33</v>
      </c>
      <c r="X1864" s="17" t="s">
        <v>34</v>
      </c>
      <c r="Z1864" t="s">
        <v>4077</v>
      </c>
      <c r="AA1864">
        <v>401</v>
      </c>
      <c r="AB1864">
        <v>66</v>
      </c>
    </row>
    <row r="1865" spans="1:28" x14ac:dyDescent="0.25">
      <c r="A1865" t="s">
        <v>4083</v>
      </c>
      <c r="B1865" t="s">
        <v>4084</v>
      </c>
      <c r="C1865" s="17">
        <v>43867</v>
      </c>
      <c r="D1865" s="7">
        <v>310000</v>
      </c>
      <c r="E1865" t="s">
        <v>29</v>
      </c>
      <c r="F1865" t="s">
        <v>30</v>
      </c>
      <c r="G1865" s="7">
        <v>310000</v>
      </c>
      <c r="H1865" s="7">
        <v>158910</v>
      </c>
      <c r="I1865" s="12">
        <f>H1865/G1865*100</f>
        <v>51.261290322580642</v>
      </c>
      <c r="J1865" s="12">
        <f t="shared" si="29"/>
        <v>1.481494305096426</v>
      </c>
      <c r="K1865" s="7">
        <v>317829</v>
      </c>
      <c r="L1865" s="7">
        <v>70647</v>
      </c>
      <c r="M1865" s="7">
        <f>G1865-L1865</f>
        <v>239353</v>
      </c>
      <c r="N1865" s="7">
        <v>237675</v>
      </c>
      <c r="O1865" s="22">
        <f>M1865/N1865</f>
        <v>1.0070600610076785</v>
      </c>
      <c r="P1865" s="27">
        <v>2378</v>
      </c>
      <c r="Q1865" s="32">
        <f>M1865/P1865</f>
        <v>100.65306980656014</v>
      </c>
      <c r="R1865" s="37" t="s">
        <v>4082</v>
      </c>
      <c r="S1865" s="42">
        <f>ABS(O2406-O1865)*100</f>
        <v>32.732707588166285</v>
      </c>
      <c r="T1865" t="s">
        <v>32</v>
      </c>
      <c r="V1865" s="7">
        <v>56300</v>
      </c>
      <c r="W1865" t="s">
        <v>33</v>
      </c>
      <c r="X1865" s="17" t="s">
        <v>34</v>
      </c>
      <c r="Z1865" t="s">
        <v>4077</v>
      </c>
      <c r="AA1865">
        <v>401</v>
      </c>
      <c r="AB1865">
        <v>64</v>
      </c>
    </row>
    <row r="1866" spans="1:28" x14ac:dyDescent="0.25">
      <c r="A1866" t="s">
        <v>4085</v>
      </c>
      <c r="B1866" t="s">
        <v>4086</v>
      </c>
      <c r="C1866" s="17">
        <v>44141</v>
      </c>
      <c r="D1866" s="7">
        <v>410000</v>
      </c>
      <c r="E1866" t="s">
        <v>29</v>
      </c>
      <c r="F1866" t="s">
        <v>30</v>
      </c>
      <c r="G1866" s="7">
        <v>410000</v>
      </c>
      <c r="H1866" s="7">
        <v>192570</v>
      </c>
      <c r="I1866" s="12">
        <f>H1866/G1866*100</f>
        <v>46.96829268292683</v>
      </c>
      <c r="J1866" s="12">
        <f t="shared" si="29"/>
        <v>2.8115033345573863</v>
      </c>
      <c r="K1866" s="7">
        <v>385139</v>
      </c>
      <c r="L1866" s="7">
        <v>74595</v>
      </c>
      <c r="M1866" s="7">
        <f>G1866-L1866</f>
        <v>335405</v>
      </c>
      <c r="N1866" s="7">
        <v>298600</v>
      </c>
      <c r="O1866" s="22">
        <f>M1866/N1866</f>
        <v>1.1232585398526458</v>
      </c>
      <c r="P1866" s="27">
        <v>2743</v>
      </c>
      <c r="Q1866" s="32">
        <f>M1866/P1866</f>
        <v>122.27670433831571</v>
      </c>
      <c r="R1866" s="37" t="s">
        <v>4082</v>
      </c>
      <c r="S1866" s="42">
        <f>ABS(O2406-O1866)*100</f>
        <v>21.112859703669564</v>
      </c>
      <c r="T1866" t="s">
        <v>32</v>
      </c>
      <c r="V1866" s="7">
        <v>56300</v>
      </c>
      <c r="W1866" t="s">
        <v>33</v>
      </c>
      <c r="X1866" s="17" t="s">
        <v>34</v>
      </c>
      <c r="Z1866" t="s">
        <v>4077</v>
      </c>
      <c r="AA1866">
        <v>401</v>
      </c>
      <c r="AB1866">
        <v>65</v>
      </c>
    </row>
    <row r="1867" spans="1:28" x14ac:dyDescent="0.25">
      <c r="A1867" t="s">
        <v>4087</v>
      </c>
      <c r="B1867" t="s">
        <v>4088</v>
      </c>
      <c r="C1867" s="17">
        <v>43921</v>
      </c>
      <c r="D1867" s="7">
        <v>400000</v>
      </c>
      <c r="E1867" t="s">
        <v>29</v>
      </c>
      <c r="F1867" t="s">
        <v>30</v>
      </c>
      <c r="G1867" s="7">
        <v>400000</v>
      </c>
      <c r="H1867" s="7">
        <v>172780</v>
      </c>
      <c r="I1867" s="12">
        <f>H1867/G1867*100</f>
        <v>43.195</v>
      </c>
      <c r="J1867" s="12">
        <f t="shared" si="29"/>
        <v>6.5847960174842157</v>
      </c>
      <c r="K1867" s="7">
        <v>345562</v>
      </c>
      <c r="L1867" s="7">
        <v>74794</v>
      </c>
      <c r="M1867" s="7">
        <f>G1867-L1867</f>
        <v>325206</v>
      </c>
      <c r="N1867" s="7">
        <v>260353.84375</v>
      </c>
      <c r="O1867" s="22">
        <f>M1867/N1867</f>
        <v>1.2490923710435906</v>
      </c>
      <c r="P1867" s="27">
        <v>2712</v>
      </c>
      <c r="Q1867" s="32">
        <f>M1867/P1867</f>
        <v>119.91371681415929</v>
      </c>
      <c r="R1867" s="37" t="s">
        <v>4082</v>
      </c>
      <c r="S1867" s="42">
        <f>ABS(O2406-O1867)*100</f>
        <v>8.5294765845750788</v>
      </c>
      <c r="T1867" t="s">
        <v>32</v>
      </c>
      <c r="V1867" s="7">
        <v>65300</v>
      </c>
      <c r="W1867" t="s">
        <v>33</v>
      </c>
      <c r="X1867" s="17" t="s">
        <v>34</v>
      </c>
      <c r="Z1867" t="s">
        <v>4077</v>
      </c>
      <c r="AA1867">
        <v>401</v>
      </c>
      <c r="AB1867">
        <v>64</v>
      </c>
    </row>
    <row r="1868" spans="1:28" x14ac:dyDescent="0.25">
      <c r="A1868" t="s">
        <v>4089</v>
      </c>
      <c r="B1868" t="s">
        <v>4090</v>
      </c>
      <c r="C1868" s="17">
        <v>43630</v>
      </c>
      <c r="D1868" s="7">
        <v>315000</v>
      </c>
      <c r="E1868" t="s">
        <v>29</v>
      </c>
      <c r="F1868" t="s">
        <v>30</v>
      </c>
      <c r="G1868" s="7">
        <v>315000</v>
      </c>
      <c r="H1868" s="7">
        <v>150930</v>
      </c>
      <c r="I1868" s="12">
        <f>H1868/G1868*100</f>
        <v>47.914285714285718</v>
      </c>
      <c r="J1868" s="12">
        <f t="shared" si="29"/>
        <v>1.8655103031984979</v>
      </c>
      <c r="K1868" s="7">
        <v>301868</v>
      </c>
      <c r="L1868" s="7">
        <v>64216</v>
      </c>
      <c r="M1868" s="7">
        <f>G1868-L1868</f>
        <v>250784</v>
      </c>
      <c r="N1868" s="7">
        <v>247554.171875</v>
      </c>
      <c r="O1868" s="22">
        <f>M1868/N1868</f>
        <v>1.0130469549373253</v>
      </c>
      <c r="P1868" s="27">
        <v>2204</v>
      </c>
      <c r="Q1868" s="32">
        <f>M1868/P1868</f>
        <v>113.7858439201452</v>
      </c>
      <c r="R1868" s="37" t="s">
        <v>4076</v>
      </c>
      <c r="S1868" s="42">
        <f>ABS(O2406-O1868)*100</f>
        <v>32.134018195201605</v>
      </c>
      <c r="T1868" t="s">
        <v>43</v>
      </c>
      <c r="V1868" s="7">
        <v>56300</v>
      </c>
      <c r="W1868" t="s">
        <v>33</v>
      </c>
      <c r="X1868" s="17" t="s">
        <v>34</v>
      </c>
      <c r="Z1868" t="s">
        <v>4077</v>
      </c>
      <c r="AA1868">
        <v>401</v>
      </c>
      <c r="AB1868">
        <v>64</v>
      </c>
    </row>
    <row r="1869" spans="1:28" x14ac:dyDescent="0.25">
      <c r="A1869" t="s">
        <v>4091</v>
      </c>
      <c r="B1869" t="s">
        <v>4092</v>
      </c>
      <c r="C1869" s="17">
        <v>43955</v>
      </c>
      <c r="D1869" s="7">
        <v>575000</v>
      </c>
      <c r="E1869" t="s">
        <v>29</v>
      </c>
      <c r="F1869" t="s">
        <v>30</v>
      </c>
      <c r="G1869" s="7">
        <v>575000</v>
      </c>
      <c r="H1869" s="7">
        <v>287390</v>
      </c>
      <c r="I1869" s="12">
        <f>H1869/G1869*100</f>
        <v>49.98086956521739</v>
      </c>
      <c r="J1869" s="12">
        <f t="shared" si="29"/>
        <v>0.20107354773317354</v>
      </c>
      <c r="K1869" s="7">
        <v>574775</v>
      </c>
      <c r="L1869" s="7">
        <v>117178</v>
      </c>
      <c r="M1869" s="7">
        <f>G1869-L1869</f>
        <v>457822</v>
      </c>
      <c r="N1869" s="7">
        <v>576318.625</v>
      </c>
      <c r="O1869" s="22">
        <f>M1869/N1869</f>
        <v>0.79439042942608351</v>
      </c>
      <c r="P1869" s="27">
        <v>3745</v>
      </c>
      <c r="Q1869" s="32">
        <f>M1869/P1869</f>
        <v>122.24886515353805</v>
      </c>
      <c r="R1869" s="37" t="s">
        <v>4093</v>
      </c>
      <c r="S1869" s="42">
        <f>ABS(O2406-O1869)*100</f>
        <v>53.999670746325791</v>
      </c>
      <c r="T1869" t="s">
        <v>32</v>
      </c>
      <c r="V1869" s="7">
        <v>100000</v>
      </c>
      <c r="W1869" t="s">
        <v>33</v>
      </c>
      <c r="X1869" s="17" t="s">
        <v>34</v>
      </c>
      <c r="Z1869" t="s">
        <v>4094</v>
      </c>
      <c r="AA1869">
        <v>401</v>
      </c>
      <c r="AB1869">
        <v>80</v>
      </c>
    </row>
    <row r="1870" spans="1:28" x14ac:dyDescent="0.25">
      <c r="A1870" t="s">
        <v>4095</v>
      </c>
      <c r="B1870" t="s">
        <v>4096</v>
      </c>
      <c r="C1870" s="17">
        <v>44043</v>
      </c>
      <c r="D1870" s="7">
        <v>345000</v>
      </c>
      <c r="E1870" t="s">
        <v>29</v>
      </c>
      <c r="F1870" t="s">
        <v>30</v>
      </c>
      <c r="G1870" s="7">
        <v>345000</v>
      </c>
      <c r="H1870" s="7">
        <v>179630</v>
      </c>
      <c r="I1870" s="12">
        <f>H1870/G1870*100</f>
        <v>52.06666666666667</v>
      </c>
      <c r="J1870" s="12">
        <f t="shared" si="29"/>
        <v>2.286870649182454</v>
      </c>
      <c r="K1870" s="7">
        <v>359264</v>
      </c>
      <c r="L1870" s="7">
        <v>65461</v>
      </c>
      <c r="M1870" s="7">
        <f>G1870-L1870</f>
        <v>279539</v>
      </c>
      <c r="N1870" s="7">
        <v>306044.78125</v>
      </c>
      <c r="O1870" s="22">
        <f>M1870/N1870</f>
        <v>0.91339247432437631</v>
      </c>
      <c r="P1870" s="27">
        <v>2504</v>
      </c>
      <c r="Q1870" s="32">
        <f>M1870/P1870</f>
        <v>111.63698083067092</v>
      </c>
      <c r="R1870" s="37" t="s">
        <v>4076</v>
      </c>
      <c r="S1870" s="42">
        <f>ABS(O2406-O1870)*100</f>
        <v>42.099466256496513</v>
      </c>
      <c r="T1870" t="s">
        <v>32</v>
      </c>
      <c r="V1870" s="7">
        <v>56300</v>
      </c>
      <c r="W1870" t="s">
        <v>33</v>
      </c>
      <c r="X1870" s="17" t="s">
        <v>34</v>
      </c>
      <c r="Z1870" t="s">
        <v>4077</v>
      </c>
      <c r="AA1870">
        <v>401</v>
      </c>
      <c r="AB1870">
        <v>66</v>
      </c>
    </row>
    <row r="1871" spans="1:28" x14ac:dyDescent="0.25">
      <c r="A1871" t="s">
        <v>4097</v>
      </c>
      <c r="B1871" t="s">
        <v>4098</v>
      </c>
      <c r="C1871" s="17">
        <v>44074</v>
      </c>
      <c r="D1871" s="7">
        <v>378500</v>
      </c>
      <c r="E1871" t="s">
        <v>29</v>
      </c>
      <c r="F1871" t="s">
        <v>30</v>
      </c>
      <c r="G1871" s="7">
        <v>378500</v>
      </c>
      <c r="H1871" s="7">
        <v>182230</v>
      </c>
      <c r="I1871" s="12">
        <f>H1871/G1871*100</f>
        <v>48.145310435931307</v>
      </c>
      <c r="J1871" s="12">
        <f t="shared" si="29"/>
        <v>1.6344855815529087</v>
      </c>
      <c r="K1871" s="7">
        <v>364461</v>
      </c>
      <c r="L1871" s="7">
        <v>68691</v>
      </c>
      <c r="M1871" s="7">
        <f>G1871-L1871</f>
        <v>309809</v>
      </c>
      <c r="N1871" s="7">
        <v>308093.75</v>
      </c>
      <c r="O1871" s="22">
        <f>M1871/N1871</f>
        <v>1.0055672989146973</v>
      </c>
      <c r="P1871" s="27">
        <v>2660</v>
      </c>
      <c r="Q1871" s="32">
        <f>M1871/P1871</f>
        <v>116.46954887218045</v>
      </c>
      <c r="R1871" s="37" t="s">
        <v>4076</v>
      </c>
      <c r="S1871" s="42">
        <f>ABS(O2406-O1871)*100</f>
        <v>32.881983797464407</v>
      </c>
      <c r="T1871" t="s">
        <v>32</v>
      </c>
      <c r="V1871" s="7">
        <v>56300</v>
      </c>
      <c r="W1871" t="s">
        <v>33</v>
      </c>
      <c r="X1871" s="17" t="s">
        <v>34</v>
      </c>
      <c r="Z1871" t="s">
        <v>4077</v>
      </c>
      <c r="AA1871">
        <v>401</v>
      </c>
      <c r="AB1871">
        <v>65</v>
      </c>
    </row>
    <row r="1872" spans="1:28" x14ac:dyDescent="0.25">
      <c r="A1872" t="s">
        <v>4097</v>
      </c>
      <c r="B1872" t="s">
        <v>4098</v>
      </c>
      <c r="C1872" s="17">
        <v>44074</v>
      </c>
      <c r="D1872" s="7">
        <v>375628</v>
      </c>
      <c r="E1872" t="s">
        <v>29</v>
      </c>
      <c r="F1872" t="s">
        <v>30</v>
      </c>
      <c r="G1872" s="7">
        <v>375628</v>
      </c>
      <c r="H1872" s="7">
        <v>182230</v>
      </c>
      <c r="I1872" s="12">
        <f>H1872/G1872*100</f>
        <v>48.51342285452629</v>
      </c>
      <c r="J1872" s="12">
        <f t="shared" si="29"/>
        <v>1.266373162957926</v>
      </c>
      <c r="K1872" s="7">
        <v>364461</v>
      </c>
      <c r="L1872" s="7">
        <v>68691</v>
      </c>
      <c r="M1872" s="7">
        <f>G1872-L1872</f>
        <v>306937</v>
      </c>
      <c r="N1872" s="7">
        <v>308093.75</v>
      </c>
      <c r="O1872" s="22">
        <f>M1872/N1872</f>
        <v>0.99624546100010147</v>
      </c>
      <c r="P1872" s="27">
        <v>2660</v>
      </c>
      <c r="Q1872" s="32">
        <f>M1872/P1872</f>
        <v>115.38984962406015</v>
      </c>
      <c r="R1872" s="37" t="s">
        <v>4076</v>
      </c>
      <c r="S1872" s="42">
        <f>ABS(O2406-O1872)*100</f>
        <v>33.814167588923993</v>
      </c>
      <c r="T1872" t="s">
        <v>32</v>
      </c>
      <c r="V1872" s="7">
        <v>56300</v>
      </c>
      <c r="W1872" t="s">
        <v>33</v>
      </c>
      <c r="X1872" s="17" t="s">
        <v>34</v>
      </c>
      <c r="Z1872" t="s">
        <v>4077</v>
      </c>
      <c r="AA1872">
        <v>401</v>
      </c>
      <c r="AB1872">
        <v>65</v>
      </c>
    </row>
    <row r="1873" spans="1:28" x14ac:dyDescent="0.25">
      <c r="A1873" t="s">
        <v>4097</v>
      </c>
      <c r="B1873" t="s">
        <v>4098</v>
      </c>
      <c r="C1873" s="17">
        <v>43572</v>
      </c>
      <c r="D1873" s="7">
        <v>290000</v>
      </c>
      <c r="E1873" t="s">
        <v>29</v>
      </c>
      <c r="F1873" t="s">
        <v>30</v>
      </c>
      <c r="G1873" s="7">
        <v>290000</v>
      </c>
      <c r="H1873" s="7">
        <v>182230</v>
      </c>
      <c r="I1873" s="12">
        <f>H1873/G1873*100</f>
        <v>62.837931034482764</v>
      </c>
      <c r="J1873" s="12">
        <f t="shared" si="29"/>
        <v>13.058135016998548</v>
      </c>
      <c r="K1873" s="7">
        <v>364461</v>
      </c>
      <c r="L1873" s="7">
        <v>68691</v>
      </c>
      <c r="M1873" s="7">
        <f>G1873-L1873</f>
        <v>221309</v>
      </c>
      <c r="N1873" s="7">
        <v>308093.75</v>
      </c>
      <c r="O1873" s="22">
        <f>M1873/N1873</f>
        <v>0.71831707069682527</v>
      </c>
      <c r="P1873" s="27">
        <v>2660</v>
      </c>
      <c r="Q1873" s="32">
        <f>M1873/P1873</f>
        <v>83.198872180451133</v>
      </c>
      <c r="R1873" s="37" t="s">
        <v>4076</v>
      </c>
      <c r="S1873" s="42">
        <f>ABS(O2406-O1873)*100</f>
        <v>61.607006619251614</v>
      </c>
      <c r="T1873" t="s">
        <v>32</v>
      </c>
      <c r="V1873" s="7">
        <v>56300</v>
      </c>
      <c r="W1873" t="s">
        <v>33</v>
      </c>
      <c r="X1873" s="17" t="s">
        <v>34</v>
      </c>
      <c r="Z1873" t="s">
        <v>4077</v>
      </c>
      <c r="AA1873">
        <v>401</v>
      </c>
      <c r="AB1873">
        <v>65</v>
      </c>
    </row>
    <row r="1874" spans="1:28" x14ac:dyDescent="0.25">
      <c r="A1874" t="s">
        <v>4099</v>
      </c>
      <c r="B1874" t="s">
        <v>4100</v>
      </c>
      <c r="C1874" s="17">
        <v>44148</v>
      </c>
      <c r="D1874" s="7">
        <v>305000</v>
      </c>
      <c r="E1874" t="s">
        <v>29</v>
      </c>
      <c r="F1874" t="s">
        <v>30</v>
      </c>
      <c r="G1874" s="7">
        <v>305000</v>
      </c>
      <c r="H1874" s="7">
        <v>126900</v>
      </c>
      <c r="I1874" s="12">
        <f>H1874/G1874*100</f>
        <v>41.606557377049178</v>
      </c>
      <c r="J1874" s="12">
        <f t="shared" si="29"/>
        <v>8.1732386404350379</v>
      </c>
      <c r="K1874" s="7">
        <v>253801</v>
      </c>
      <c r="L1874" s="7">
        <v>52277</v>
      </c>
      <c r="M1874" s="7">
        <f>G1874-L1874</f>
        <v>252723</v>
      </c>
      <c r="N1874" s="7">
        <v>179932.140625</v>
      </c>
      <c r="O1874" s="22">
        <f>M1874/N1874</f>
        <v>1.4045461756980084</v>
      </c>
      <c r="P1874" s="27">
        <v>2405</v>
      </c>
      <c r="Q1874" s="32">
        <f>M1874/P1874</f>
        <v>105.08232848232848</v>
      </c>
      <c r="R1874" s="37" t="s">
        <v>4101</v>
      </c>
      <c r="S1874" s="42">
        <f>ABS(O2406-O1874)*100</f>
        <v>7.0159038808667029</v>
      </c>
      <c r="T1874" t="s">
        <v>32</v>
      </c>
      <c r="V1874" s="7">
        <v>49298</v>
      </c>
      <c r="W1874" t="s">
        <v>33</v>
      </c>
      <c r="X1874" s="17" t="s">
        <v>34</v>
      </c>
      <c r="Z1874" t="s">
        <v>4102</v>
      </c>
      <c r="AA1874">
        <v>401</v>
      </c>
      <c r="AB1874">
        <v>55</v>
      </c>
    </row>
    <row r="1875" spans="1:28" x14ac:dyDescent="0.25">
      <c r="A1875" t="s">
        <v>4103</v>
      </c>
      <c r="B1875" t="s">
        <v>4104</v>
      </c>
      <c r="C1875" s="17">
        <v>44111</v>
      </c>
      <c r="D1875" s="7">
        <v>315000</v>
      </c>
      <c r="E1875" t="s">
        <v>29</v>
      </c>
      <c r="F1875" t="s">
        <v>30</v>
      </c>
      <c r="G1875" s="7">
        <v>315000</v>
      </c>
      <c r="H1875" s="7">
        <v>163550</v>
      </c>
      <c r="I1875" s="12">
        <f>H1875/G1875*100</f>
        <v>51.920634920634924</v>
      </c>
      <c r="J1875" s="12">
        <f t="shared" si="29"/>
        <v>2.1408389031507085</v>
      </c>
      <c r="K1875" s="7">
        <v>327098</v>
      </c>
      <c r="L1875" s="7">
        <v>63102</v>
      </c>
      <c r="M1875" s="7">
        <f>G1875-L1875</f>
        <v>251898</v>
      </c>
      <c r="N1875" s="7">
        <v>202295.78125</v>
      </c>
      <c r="O1875" s="22">
        <f>M1875/N1875</f>
        <v>1.24519650604429</v>
      </c>
      <c r="P1875" s="27">
        <v>1984</v>
      </c>
      <c r="Q1875" s="32">
        <f>M1875/P1875</f>
        <v>126.96471774193549</v>
      </c>
      <c r="R1875" s="37" t="s">
        <v>4105</v>
      </c>
      <c r="S1875" s="42">
        <f>ABS(O2406-O1875)*100</f>
        <v>8.9190630845051402</v>
      </c>
      <c r="T1875" t="s">
        <v>43</v>
      </c>
      <c r="V1875" s="7">
        <v>56306</v>
      </c>
      <c r="W1875" t="s">
        <v>33</v>
      </c>
      <c r="X1875" s="17" t="s">
        <v>34</v>
      </c>
      <c r="Z1875" t="s">
        <v>4106</v>
      </c>
      <c r="AA1875">
        <v>401</v>
      </c>
      <c r="AB1875">
        <v>58</v>
      </c>
    </row>
    <row r="1876" spans="1:28" x14ac:dyDescent="0.25">
      <c r="A1876" t="s">
        <v>4103</v>
      </c>
      <c r="B1876" t="s">
        <v>4104</v>
      </c>
      <c r="C1876" s="17">
        <v>43704</v>
      </c>
      <c r="D1876" s="7">
        <v>290000</v>
      </c>
      <c r="E1876" t="s">
        <v>29</v>
      </c>
      <c r="F1876" t="s">
        <v>30</v>
      </c>
      <c r="G1876" s="7">
        <v>290000</v>
      </c>
      <c r="H1876" s="7">
        <v>163550</v>
      </c>
      <c r="I1876" s="12">
        <f>H1876/G1876*100</f>
        <v>56.396551724137936</v>
      </c>
      <c r="J1876" s="12">
        <f t="shared" si="29"/>
        <v>6.6167557066537199</v>
      </c>
      <c r="K1876" s="7">
        <v>327098</v>
      </c>
      <c r="L1876" s="7">
        <v>63102</v>
      </c>
      <c r="M1876" s="7">
        <f>G1876-L1876</f>
        <v>226898</v>
      </c>
      <c r="N1876" s="7">
        <v>202295.78125</v>
      </c>
      <c r="O1876" s="22">
        <f>M1876/N1876</f>
        <v>1.1216150855839957</v>
      </c>
      <c r="P1876" s="27">
        <v>1984</v>
      </c>
      <c r="Q1876" s="32">
        <f>M1876/P1876</f>
        <v>114.36391129032258</v>
      </c>
      <c r="R1876" s="37" t="s">
        <v>4105</v>
      </c>
      <c r="S1876" s="42">
        <f>ABS(O2406-O1876)*100</f>
        <v>21.277205130534572</v>
      </c>
      <c r="T1876" t="s">
        <v>43</v>
      </c>
      <c r="V1876" s="7">
        <v>56306</v>
      </c>
      <c r="W1876" t="s">
        <v>33</v>
      </c>
      <c r="X1876" s="17" t="s">
        <v>34</v>
      </c>
      <c r="Z1876" t="s">
        <v>4106</v>
      </c>
      <c r="AA1876">
        <v>401</v>
      </c>
      <c r="AB1876">
        <v>58</v>
      </c>
    </row>
    <row r="1877" spans="1:28" x14ac:dyDescent="0.25">
      <c r="A1877" t="s">
        <v>4107</v>
      </c>
      <c r="B1877" t="s">
        <v>4108</v>
      </c>
      <c r="C1877" s="17">
        <v>43777</v>
      </c>
      <c r="D1877" s="7">
        <v>458000</v>
      </c>
      <c r="E1877" t="s">
        <v>29</v>
      </c>
      <c r="F1877" t="s">
        <v>30</v>
      </c>
      <c r="G1877" s="7">
        <v>458000</v>
      </c>
      <c r="H1877" s="7">
        <v>203440</v>
      </c>
      <c r="I1877" s="12">
        <f>H1877/G1877*100</f>
        <v>44.419213973799124</v>
      </c>
      <c r="J1877" s="12">
        <f t="shared" si="29"/>
        <v>5.3605820436850919</v>
      </c>
      <c r="K1877" s="7">
        <v>406887</v>
      </c>
      <c r="L1877" s="7">
        <v>85084</v>
      </c>
      <c r="M1877" s="7">
        <f>G1877-L1877</f>
        <v>372916</v>
      </c>
      <c r="N1877" s="7">
        <v>322447.90625</v>
      </c>
      <c r="O1877" s="22">
        <f>M1877/N1877</f>
        <v>1.1565154952839767</v>
      </c>
      <c r="P1877" s="27">
        <v>3026</v>
      </c>
      <c r="Q1877" s="32">
        <f>M1877/P1877</f>
        <v>123.23727693324521</v>
      </c>
      <c r="R1877" s="37" t="s">
        <v>4109</v>
      </c>
      <c r="S1877" s="42">
        <f>ABS(O2406-O1877)*100</f>
        <v>17.787164160536474</v>
      </c>
      <c r="T1877" t="s">
        <v>32</v>
      </c>
      <c r="V1877" s="7">
        <v>73574</v>
      </c>
      <c r="W1877" t="s">
        <v>33</v>
      </c>
      <c r="X1877" s="17" t="s">
        <v>34</v>
      </c>
      <c r="Z1877" t="s">
        <v>4110</v>
      </c>
      <c r="AA1877">
        <v>401</v>
      </c>
      <c r="AB1877">
        <v>60</v>
      </c>
    </row>
    <row r="1878" spans="1:28" x14ac:dyDescent="0.25">
      <c r="A1878" t="s">
        <v>4111</v>
      </c>
      <c r="B1878" t="s">
        <v>4112</v>
      </c>
      <c r="C1878" s="17">
        <v>44256</v>
      </c>
      <c r="D1878" s="7">
        <v>385000</v>
      </c>
      <c r="E1878" t="s">
        <v>29</v>
      </c>
      <c r="F1878" t="s">
        <v>30</v>
      </c>
      <c r="G1878" s="7">
        <v>385000</v>
      </c>
      <c r="H1878" s="7">
        <v>198780</v>
      </c>
      <c r="I1878" s="12">
        <f>H1878/G1878*100</f>
        <v>51.631168831168829</v>
      </c>
      <c r="J1878" s="12">
        <f t="shared" si="29"/>
        <v>1.8513728136846126</v>
      </c>
      <c r="K1878" s="7">
        <v>397560</v>
      </c>
      <c r="L1878" s="7">
        <v>63992</v>
      </c>
      <c r="M1878" s="7">
        <f>G1878-L1878</f>
        <v>321008</v>
      </c>
      <c r="N1878" s="7">
        <v>347466.65625</v>
      </c>
      <c r="O1878" s="22">
        <f>M1878/N1878</f>
        <v>0.92385267543207605</v>
      </c>
      <c r="P1878" s="27">
        <v>2817</v>
      </c>
      <c r="Q1878" s="32">
        <f>M1878/P1878</f>
        <v>113.95385161519347</v>
      </c>
      <c r="R1878" s="37" t="s">
        <v>4076</v>
      </c>
      <c r="S1878" s="42">
        <f>ABS(O2406-O1878)*100</f>
        <v>41.053446145726532</v>
      </c>
      <c r="T1878" t="s">
        <v>32</v>
      </c>
      <c r="V1878" s="7">
        <v>56300</v>
      </c>
      <c r="W1878" t="s">
        <v>33</v>
      </c>
      <c r="X1878" s="17" t="s">
        <v>34</v>
      </c>
      <c r="Z1878" t="s">
        <v>4077</v>
      </c>
      <c r="AA1878">
        <v>401</v>
      </c>
      <c r="AB1878">
        <v>66</v>
      </c>
    </row>
    <row r="1879" spans="1:28" x14ac:dyDescent="0.25">
      <c r="A1879" t="s">
        <v>4113</v>
      </c>
      <c r="B1879" t="s">
        <v>4114</v>
      </c>
      <c r="C1879" s="17">
        <v>43712</v>
      </c>
      <c r="D1879" s="7">
        <v>350000</v>
      </c>
      <c r="E1879" t="s">
        <v>29</v>
      </c>
      <c r="F1879" t="s">
        <v>30</v>
      </c>
      <c r="G1879" s="7">
        <v>350000</v>
      </c>
      <c r="H1879" s="7">
        <v>220030</v>
      </c>
      <c r="I1879" s="12">
        <f>H1879/G1879*100</f>
        <v>62.865714285714283</v>
      </c>
      <c r="J1879" s="12">
        <f t="shared" si="29"/>
        <v>13.085918268230067</v>
      </c>
      <c r="K1879" s="7">
        <v>440056</v>
      </c>
      <c r="L1879" s="7">
        <v>66770</v>
      </c>
      <c r="M1879" s="7">
        <f>G1879-L1879</f>
        <v>283230</v>
      </c>
      <c r="N1879" s="7">
        <v>358928.84375</v>
      </c>
      <c r="O1879" s="22">
        <f>M1879/N1879</f>
        <v>0.78909790876899955</v>
      </c>
      <c r="P1879" s="27">
        <v>3070</v>
      </c>
      <c r="Q1879" s="32">
        <f>M1879/P1879</f>
        <v>92.257328990228018</v>
      </c>
      <c r="R1879" s="37" t="s">
        <v>4082</v>
      </c>
      <c r="S1879" s="42">
        <f>ABS(O2406-O1879)*100</f>
        <v>54.528922812034189</v>
      </c>
      <c r="T1879" t="s">
        <v>32</v>
      </c>
      <c r="V1879" s="7">
        <v>56300</v>
      </c>
      <c r="W1879" t="s">
        <v>33</v>
      </c>
      <c r="X1879" s="17" t="s">
        <v>34</v>
      </c>
      <c r="Z1879" t="s">
        <v>4077</v>
      </c>
      <c r="AA1879">
        <v>401</v>
      </c>
      <c r="AB1879">
        <v>65</v>
      </c>
    </row>
    <row r="1880" spans="1:28" x14ac:dyDescent="0.25">
      <c r="A1880" t="s">
        <v>4115</v>
      </c>
      <c r="B1880" t="s">
        <v>4116</v>
      </c>
      <c r="C1880" s="17">
        <v>44020</v>
      </c>
      <c r="D1880" s="7">
        <v>450000</v>
      </c>
      <c r="E1880" t="s">
        <v>29</v>
      </c>
      <c r="F1880" t="s">
        <v>30</v>
      </c>
      <c r="G1880" s="7">
        <v>450000</v>
      </c>
      <c r="H1880" s="7">
        <v>188600</v>
      </c>
      <c r="I1880" s="12">
        <f>H1880/G1880*100</f>
        <v>41.911111111111111</v>
      </c>
      <c r="J1880" s="12">
        <f t="shared" si="29"/>
        <v>7.8686849063731046</v>
      </c>
      <c r="K1880" s="7">
        <v>377205</v>
      </c>
      <c r="L1880" s="7">
        <v>66033</v>
      </c>
      <c r="M1880" s="7">
        <f>G1880-L1880</f>
        <v>383967</v>
      </c>
      <c r="N1880" s="7">
        <v>299203.84375</v>
      </c>
      <c r="O1880" s="22">
        <f>M1880/N1880</f>
        <v>1.2832956795863355</v>
      </c>
      <c r="P1880" s="27">
        <v>3187</v>
      </c>
      <c r="Q1880" s="32">
        <f>M1880/P1880</f>
        <v>120.47913398180107</v>
      </c>
      <c r="R1880" s="37" t="s">
        <v>4082</v>
      </c>
      <c r="S1880" s="42">
        <f>ABS(O2406-O1880)*100</f>
        <v>5.1091457303005905</v>
      </c>
      <c r="T1880" t="s">
        <v>32</v>
      </c>
      <c r="V1880" s="7">
        <v>56300</v>
      </c>
      <c r="W1880" t="s">
        <v>33</v>
      </c>
      <c r="X1880" s="17" t="s">
        <v>34</v>
      </c>
      <c r="Z1880" t="s">
        <v>4077</v>
      </c>
      <c r="AA1880">
        <v>401</v>
      </c>
      <c r="AB1880">
        <v>64</v>
      </c>
    </row>
    <row r="1881" spans="1:28" x14ac:dyDescent="0.25">
      <c r="A1881" t="s">
        <v>4117</v>
      </c>
      <c r="B1881" t="s">
        <v>4118</v>
      </c>
      <c r="C1881" s="17">
        <v>43595</v>
      </c>
      <c r="D1881" s="7">
        <v>316000</v>
      </c>
      <c r="E1881" t="s">
        <v>29</v>
      </c>
      <c r="F1881" t="s">
        <v>30</v>
      </c>
      <c r="G1881" s="7">
        <v>316000</v>
      </c>
      <c r="H1881" s="7">
        <v>166780</v>
      </c>
      <c r="I1881" s="12">
        <f>H1881/G1881*100</f>
        <v>52.778481012658233</v>
      </c>
      <c r="J1881" s="12">
        <f t="shared" si="29"/>
        <v>2.9986849951740169</v>
      </c>
      <c r="K1881" s="7">
        <v>333569</v>
      </c>
      <c r="L1881" s="7">
        <v>59469</v>
      </c>
      <c r="M1881" s="7">
        <f>G1881-L1881</f>
        <v>256531</v>
      </c>
      <c r="N1881" s="7">
        <v>187739.71875</v>
      </c>
      <c r="O1881" s="22">
        <f>M1881/N1881</f>
        <v>1.3664183674505479</v>
      </c>
      <c r="P1881" s="27">
        <v>2604</v>
      </c>
      <c r="Q1881" s="32">
        <f>M1881/P1881</f>
        <v>98.514208909370197</v>
      </c>
      <c r="R1881" s="37" t="s">
        <v>4119</v>
      </c>
      <c r="S1881" s="42">
        <f>ABS(O2406-O1881)*100</f>
        <v>3.2031230561206492</v>
      </c>
      <c r="T1881" t="s">
        <v>32</v>
      </c>
      <c r="V1881" s="7">
        <v>48800</v>
      </c>
      <c r="W1881" t="s">
        <v>33</v>
      </c>
      <c r="X1881" s="17" t="s">
        <v>34</v>
      </c>
      <c r="Z1881" t="s">
        <v>4120</v>
      </c>
      <c r="AA1881">
        <v>401</v>
      </c>
      <c r="AB1881">
        <v>57</v>
      </c>
    </row>
    <row r="1882" spans="1:28" x14ac:dyDescent="0.25">
      <c r="A1882" t="s">
        <v>4121</v>
      </c>
      <c r="B1882" t="s">
        <v>4122</v>
      </c>
      <c r="C1882" s="17">
        <v>44028</v>
      </c>
      <c r="D1882" s="7">
        <v>400000</v>
      </c>
      <c r="E1882" t="s">
        <v>29</v>
      </c>
      <c r="F1882" t="s">
        <v>30</v>
      </c>
      <c r="G1882" s="7">
        <v>400000</v>
      </c>
      <c r="H1882" s="7">
        <v>167740</v>
      </c>
      <c r="I1882" s="12">
        <f>H1882/G1882*100</f>
        <v>41.935000000000002</v>
      </c>
      <c r="J1882" s="12">
        <f t="shared" si="29"/>
        <v>7.8447960174842137</v>
      </c>
      <c r="K1882" s="7">
        <v>335478</v>
      </c>
      <c r="L1882" s="7">
        <v>67407</v>
      </c>
      <c r="M1882" s="7">
        <f>G1882-L1882</f>
        <v>332593</v>
      </c>
      <c r="N1882" s="7">
        <v>183610.28125</v>
      </c>
      <c r="O1882" s="22">
        <f>M1882/N1882</f>
        <v>1.8114072792424307</v>
      </c>
      <c r="P1882" s="27">
        <v>2440</v>
      </c>
      <c r="Q1882" s="32">
        <f>M1882/P1882</f>
        <v>136.30860655737706</v>
      </c>
      <c r="R1882" s="37" t="s">
        <v>4119</v>
      </c>
      <c r="S1882" s="42">
        <f>ABS(O2406-O1882)*100</f>
        <v>47.70201423530893</v>
      </c>
      <c r="T1882" t="s">
        <v>32</v>
      </c>
      <c r="V1882" s="7">
        <v>48800</v>
      </c>
      <c r="W1882" t="s">
        <v>33</v>
      </c>
      <c r="X1882" s="17" t="s">
        <v>34</v>
      </c>
      <c r="Z1882" t="s">
        <v>4120</v>
      </c>
      <c r="AA1882">
        <v>401</v>
      </c>
      <c r="AB1882">
        <v>57</v>
      </c>
    </row>
    <row r="1883" spans="1:28" x14ac:dyDescent="0.25">
      <c r="A1883" t="s">
        <v>4123</v>
      </c>
      <c r="B1883" t="s">
        <v>4124</v>
      </c>
      <c r="C1883" s="17">
        <v>43714</v>
      </c>
      <c r="D1883" s="7">
        <v>350000</v>
      </c>
      <c r="E1883" t="s">
        <v>29</v>
      </c>
      <c r="F1883" t="s">
        <v>30</v>
      </c>
      <c r="G1883" s="7">
        <v>350000</v>
      </c>
      <c r="H1883" s="7">
        <v>182320</v>
      </c>
      <c r="I1883" s="12">
        <f>H1883/G1883*100</f>
        <v>52.091428571428565</v>
      </c>
      <c r="J1883" s="12">
        <f t="shared" si="29"/>
        <v>2.3116325539443494</v>
      </c>
      <c r="K1883" s="7">
        <v>364636</v>
      </c>
      <c r="L1883" s="7">
        <v>56716</v>
      </c>
      <c r="M1883" s="7">
        <f>G1883-L1883</f>
        <v>293284</v>
      </c>
      <c r="N1883" s="7">
        <v>210904.109375</v>
      </c>
      <c r="O1883" s="22">
        <f>M1883/N1883</f>
        <v>1.3906035347965822</v>
      </c>
      <c r="P1883" s="27">
        <v>2648</v>
      </c>
      <c r="Q1883" s="32">
        <f>M1883/P1883</f>
        <v>110.75679758308156</v>
      </c>
      <c r="R1883" s="37" t="s">
        <v>4119</v>
      </c>
      <c r="S1883" s="42">
        <f>ABS(O2406-O1883)*100</f>
        <v>5.6216397907240756</v>
      </c>
      <c r="T1883" t="s">
        <v>32</v>
      </c>
      <c r="V1883" s="7">
        <v>48800</v>
      </c>
      <c r="W1883" t="s">
        <v>33</v>
      </c>
      <c r="X1883" s="17" t="s">
        <v>34</v>
      </c>
      <c r="Z1883" t="s">
        <v>4120</v>
      </c>
      <c r="AA1883">
        <v>401</v>
      </c>
      <c r="AB1883">
        <v>60</v>
      </c>
    </row>
    <row r="1884" spans="1:28" x14ac:dyDescent="0.25">
      <c r="A1884" t="s">
        <v>4125</v>
      </c>
      <c r="B1884" t="s">
        <v>4126</v>
      </c>
      <c r="C1884" s="17">
        <v>44286</v>
      </c>
      <c r="D1884" s="7">
        <v>395000</v>
      </c>
      <c r="E1884" t="s">
        <v>29</v>
      </c>
      <c r="F1884" t="s">
        <v>30</v>
      </c>
      <c r="G1884" s="7">
        <v>395000</v>
      </c>
      <c r="H1884" s="7">
        <v>178560</v>
      </c>
      <c r="I1884" s="12">
        <f>H1884/G1884*100</f>
        <v>45.20506329113924</v>
      </c>
      <c r="J1884" s="12">
        <f t="shared" si="29"/>
        <v>4.5747327263449762</v>
      </c>
      <c r="K1884" s="7">
        <v>357115</v>
      </c>
      <c r="L1884" s="7">
        <v>56298</v>
      </c>
      <c r="M1884" s="7">
        <f>G1884-L1884</f>
        <v>338702</v>
      </c>
      <c r="N1884" s="7">
        <v>206039.046875</v>
      </c>
      <c r="O1884" s="22">
        <f>M1884/N1884</f>
        <v>1.6438728733077672</v>
      </c>
      <c r="P1884" s="27">
        <v>2503</v>
      </c>
      <c r="Q1884" s="32">
        <f>M1884/P1884</f>
        <v>135.31841789852177</v>
      </c>
      <c r="R1884" s="37" t="s">
        <v>4119</v>
      </c>
      <c r="S1884" s="42">
        <f>ABS(O2406-O1884)*100</f>
        <v>30.948573641842579</v>
      </c>
      <c r="T1884" t="s">
        <v>32</v>
      </c>
      <c r="V1884" s="7">
        <v>48800</v>
      </c>
      <c r="W1884" t="s">
        <v>33</v>
      </c>
      <c r="X1884" s="17" t="s">
        <v>34</v>
      </c>
      <c r="Z1884" t="s">
        <v>4120</v>
      </c>
      <c r="AA1884">
        <v>401</v>
      </c>
      <c r="AB1884">
        <v>64</v>
      </c>
    </row>
    <row r="1885" spans="1:28" x14ac:dyDescent="0.25">
      <c r="A1885" t="s">
        <v>4127</v>
      </c>
      <c r="B1885" t="s">
        <v>4128</v>
      </c>
      <c r="C1885" s="17">
        <v>43707</v>
      </c>
      <c r="D1885" s="7">
        <v>332000</v>
      </c>
      <c r="E1885" t="s">
        <v>29</v>
      </c>
      <c r="F1885" t="s">
        <v>30</v>
      </c>
      <c r="G1885" s="7">
        <v>332000</v>
      </c>
      <c r="H1885" s="7">
        <v>172770</v>
      </c>
      <c r="I1885" s="12">
        <f>H1885/G1885*100</f>
        <v>52.039156626506021</v>
      </c>
      <c r="J1885" s="12">
        <f t="shared" si="29"/>
        <v>2.2593606090218046</v>
      </c>
      <c r="K1885" s="7">
        <v>345546</v>
      </c>
      <c r="L1885" s="7">
        <v>54209</v>
      </c>
      <c r="M1885" s="7">
        <f>G1885-L1885</f>
        <v>277791</v>
      </c>
      <c r="N1885" s="7">
        <v>199545.890625</v>
      </c>
      <c r="O1885" s="22">
        <f>M1885/N1885</f>
        <v>1.3921158643253819</v>
      </c>
      <c r="P1885" s="27">
        <v>2484</v>
      </c>
      <c r="Q1885" s="32">
        <f>M1885/P1885</f>
        <v>111.83212560386474</v>
      </c>
      <c r="R1885" s="37" t="s">
        <v>4119</v>
      </c>
      <c r="S1885" s="42">
        <f>ABS(O2406-O1885)*100</f>
        <v>5.7728727436040517</v>
      </c>
      <c r="T1885" t="s">
        <v>32</v>
      </c>
      <c r="V1885" s="7">
        <v>48800</v>
      </c>
      <c r="W1885" t="s">
        <v>33</v>
      </c>
      <c r="X1885" s="17" t="s">
        <v>34</v>
      </c>
      <c r="Z1885" t="s">
        <v>4120</v>
      </c>
      <c r="AA1885">
        <v>401</v>
      </c>
      <c r="AB1885">
        <v>64</v>
      </c>
    </row>
    <row r="1886" spans="1:28" x14ac:dyDescent="0.25">
      <c r="A1886" t="s">
        <v>4129</v>
      </c>
      <c r="B1886" t="s">
        <v>4130</v>
      </c>
      <c r="C1886" s="17">
        <v>43726</v>
      </c>
      <c r="D1886" s="7">
        <v>505000</v>
      </c>
      <c r="E1886" t="s">
        <v>29</v>
      </c>
      <c r="F1886" t="s">
        <v>30</v>
      </c>
      <c r="G1886" s="7">
        <v>505000</v>
      </c>
      <c r="H1886" s="7">
        <v>263390</v>
      </c>
      <c r="I1886" s="12">
        <f>H1886/G1886*100</f>
        <v>52.156435643564357</v>
      </c>
      <c r="J1886" s="12">
        <f t="shared" si="29"/>
        <v>2.3766396260801415</v>
      </c>
      <c r="K1886" s="7">
        <v>526778</v>
      </c>
      <c r="L1886" s="7">
        <v>104953</v>
      </c>
      <c r="M1886" s="7">
        <f>G1886-L1886</f>
        <v>400047</v>
      </c>
      <c r="N1886" s="7">
        <v>510066.5</v>
      </c>
      <c r="O1886" s="22">
        <f>M1886/N1886</f>
        <v>0.78430361531290527</v>
      </c>
      <c r="P1886" s="27">
        <v>3397</v>
      </c>
      <c r="Q1886" s="32">
        <f>M1886/P1886</f>
        <v>117.76479246393878</v>
      </c>
      <c r="R1886" s="37" t="s">
        <v>4131</v>
      </c>
      <c r="S1886" s="42">
        <f>ABS(O2406-O1886)*100</f>
        <v>55.008352157643614</v>
      </c>
      <c r="T1886" t="s">
        <v>32</v>
      </c>
      <c r="V1886" s="7">
        <v>85000</v>
      </c>
      <c r="W1886" t="s">
        <v>33</v>
      </c>
      <c r="X1886" s="17" t="s">
        <v>34</v>
      </c>
      <c r="Z1886" t="s">
        <v>4132</v>
      </c>
      <c r="AA1886">
        <v>407</v>
      </c>
      <c r="AB1886">
        <v>91</v>
      </c>
    </row>
    <row r="1887" spans="1:28" x14ac:dyDescent="0.25">
      <c r="A1887" t="s">
        <v>4133</v>
      </c>
      <c r="B1887" t="s">
        <v>4134</v>
      </c>
      <c r="C1887" s="17">
        <v>43581</v>
      </c>
      <c r="D1887" s="7">
        <v>500000</v>
      </c>
      <c r="E1887" t="s">
        <v>29</v>
      </c>
      <c r="F1887" t="s">
        <v>30</v>
      </c>
      <c r="G1887" s="7">
        <v>500000</v>
      </c>
      <c r="H1887" s="7">
        <v>238010</v>
      </c>
      <c r="I1887" s="12">
        <f>H1887/G1887*100</f>
        <v>47.601999999999997</v>
      </c>
      <c r="J1887" s="12">
        <f t="shared" si="29"/>
        <v>2.1777960174842192</v>
      </c>
      <c r="K1887" s="7">
        <v>476029</v>
      </c>
      <c r="L1887" s="7">
        <v>93103</v>
      </c>
      <c r="M1887" s="7">
        <f>G1887-L1887</f>
        <v>406897</v>
      </c>
      <c r="N1887" s="7">
        <v>463030.21875</v>
      </c>
      <c r="O1887" s="22">
        <f>M1887/N1887</f>
        <v>0.87876985890567216</v>
      </c>
      <c r="P1887" s="27">
        <v>3042</v>
      </c>
      <c r="Q1887" s="32">
        <f>M1887/P1887</f>
        <v>133.75969756738988</v>
      </c>
      <c r="R1887" s="37" t="s">
        <v>4131</v>
      </c>
      <c r="S1887" s="42">
        <f>ABS(O2406-O1887)*100</f>
        <v>45.561727798366924</v>
      </c>
      <c r="T1887" t="s">
        <v>32</v>
      </c>
      <c r="V1887" s="7">
        <v>85000</v>
      </c>
      <c r="W1887" t="s">
        <v>33</v>
      </c>
      <c r="X1887" s="17" t="s">
        <v>34</v>
      </c>
      <c r="Z1887" t="s">
        <v>4132</v>
      </c>
      <c r="AA1887">
        <v>407</v>
      </c>
      <c r="AB1887">
        <v>91</v>
      </c>
    </row>
    <row r="1888" spans="1:28" x14ac:dyDescent="0.25">
      <c r="A1888" t="s">
        <v>4135</v>
      </c>
      <c r="B1888" t="s">
        <v>4136</v>
      </c>
      <c r="C1888" s="17">
        <v>43739</v>
      </c>
      <c r="D1888" s="7">
        <v>535000</v>
      </c>
      <c r="E1888" t="s">
        <v>29</v>
      </c>
      <c r="F1888" t="s">
        <v>30</v>
      </c>
      <c r="G1888" s="7">
        <v>535000</v>
      </c>
      <c r="H1888" s="7">
        <v>276050</v>
      </c>
      <c r="I1888" s="12">
        <f>H1888/G1888*100</f>
        <v>51.598130841121495</v>
      </c>
      <c r="J1888" s="12">
        <f t="shared" si="29"/>
        <v>1.8183348236372794</v>
      </c>
      <c r="K1888" s="7">
        <v>552101</v>
      </c>
      <c r="L1888" s="7">
        <v>104875</v>
      </c>
      <c r="M1888" s="7">
        <f>G1888-L1888</f>
        <v>430125</v>
      </c>
      <c r="N1888" s="7">
        <v>540781.125</v>
      </c>
      <c r="O1888" s="22">
        <f>M1888/N1888</f>
        <v>0.79537724250268538</v>
      </c>
      <c r="P1888" s="27">
        <v>3397</v>
      </c>
      <c r="Q1888" s="32">
        <f>M1888/P1888</f>
        <v>126.6190756549897</v>
      </c>
      <c r="R1888" s="37" t="s">
        <v>4131</v>
      </c>
      <c r="S1888" s="42">
        <f>ABS(O2406-O1888)*100</f>
        <v>53.900989438665604</v>
      </c>
      <c r="T1888" t="s">
        <v>32</v>
      </c>
      <c r="V1888" s="7">
        <v>90000</v>
      </c>
      <c r="W1888" t="s">
        <v>33</v>
      </c>
      <c r="X1888" s="17" t="s">
        <v>34</v>
      </c>
      <c r="Z1888" t="s">
        <v>4132</v>
      </c>
      <c r="AA1888">
        <v>407</v>
      </c>
      <c r="AB1888">
        <v>91</v>
      </c>
    </row>
    <row r="1889" spans="1:28" x14ac:dyDescent="0.25">
      <c r="A1889" t="s">
        <v>4137</v>
      </c>
      <c r="B1889" t="s">
        <v>4138</v>
      </c>
      <c r="C1889" s="17">
        <v>44071</v>
      </c>
      <c r="D1889" s="7">
        <v>530000</v>
      </c>
      <c r="E1889" t="s">
        <v>29</v>
      </c>
      <c r="F1889" t="s">
        <v>30</v>
      </c>
      <c r="G1889" s="7">
        <v>530000</v>
      </c>
      <c r="H1889" s="7">
        <v>274270</v>
      </c>
      <c r="I1889" s="12">
        <f>H1889/G1889*100</f>
        <v>51.749056603773582</v>
      </c>
      <c r="J1889" s="12">
        <f t="shared" si="29"/>
        <v>1.9692605862893657</v>
      </c>
      <c r="K1889" s="7">
        <v>548539</v>
      </c>
      <c r="L1889" s="7">
        <v>95497</v>
      </c>
      <c r="M1889" s="7">
        <f>G1889-L1889</f>
        <v>434503</v>
      </c>
      <c r="N1889" s="7">
        <v>547813.8125</v>
      </c>
      <c r="O1889" s="22">
        <f>M1889/N1889</f>
        <v>0.79315816813216988</v>
      </c>
      <c r="P1889" s="27">
        <v>3528</v>
      </c>
      <c r="Q1889" s="32">
        <f>M1889/P1889</f>
        <v>123.15844671201815</v>
      </c>
      <c r="R1889" s="37" t="s">
        <v>4131</v>
      </c>
      <c r="S1889" s="42">
        <f>ABS(O2406-O1889)*100</f>
        <v>54.122896875717153</v>
      </c>
      <c r="T1889" t="s">
        <v>32</v>
      </c>
      <c r="V1889" s="7">
        <v>85000</v>
      </c>
      <c r="W1889" t="s">
        <v>33</v>
      </c>
      <c r="X1889" s="17" t="s">
        <v>34</v>
      </c>
      <c r="Z1889" t="s">
        <v>4132</v>
      </c>
      <c r="AA1889">
        <v>407</v>
      </c>
      <c r="AB1889">
        <v>92</v>
      </c>
    </row>
    <row r="1890" spans="1:28" x14ac:dyDescent="0.25">
      <c r="A1890" t="s">
        <v>4139</v>
      </c>
      <c r="B1890" t="s">
        <v>4140</v>
      </c>
      <c r="C1890" s="17">
        <v>43662</v>
      </c>
      <c r="D1890" s="7">
        <v>519900</v>
      </c>
      <c r="E1890" t="s">
        <v>29</v>
      </c>
      <c r="F1890" t="s">
        <v>30</v>
      </c>
      <c r="G1890" s="7">
        <v>519900</v>
      </c>
      <c r="H1890" s="7">
        <v>242840</v>
      </c>
      <c r="I1890" s="12">
        <f>H1890/G1890*100</f>
        <v>46.708982496633965</v>
      </c>
      <c r="J1890" s="12">
        <f t="shared" si="29"/>
        <v>3.0708135208502512</v>
      </c>
      <c r="K1890" s="7">
        <v>485684</v>
      </c>
      <c r="L1890" s="7">
        <v>111494</v>
      </c>
      <c r="M1890" s="7">
        <f>G1890-L1890</f>
        <v>408406</v>
      </c>
      <c r="N1890" s="7">
        <v>452466.75</v>
      </c>
      <c r="O1890" s="22">
        <f>M1890/N1890</f>
        <v>0.90262102132366628</v>
      </c>
      <c r="P1890" s="27">
        <v>2804</v>
      </c>
      <c r="Q1890" s="32">
        <f>M1890/P1890</f>
        <v>145.65121255349501</v>
      </c>
      <c r="R1890" s="37" t="s">
        <v>4131</v>
      </c>
      <c r="S1890" s="42">
        <f>ABS(O2406-O1890)*100</f>
        <v>43.176611556567515</v>
      </c>
      <c r="T1890" t="s">
        <v>32</v>
      </c>
      <c r="V1890" s="7">
        <v>90000</v>
      </c>
      <c r="W1890" t="s">
        <v>33</v>
      </c>
      <c r="X1890" s="17" t="s">
        <v>34</v>
      </c>
      <c r="Z1890" t="s">
        <v>4132</v>
      </c>
      <c r="AA1890">
        <v>407</v>
      </c>
      <c r="AB1890">
        <v>91</v>
      </c>
    </row>
    <row r="1891" spans="1:28" x14ac:dyDescent="0.25">
      <c r="A1891" t="s">
        <v>4141</v>
      </c>
      <c r="B1891" t="s">
        <v>4142</v>
      </c>
      <c r="C1891" s="17">
        <v>43941</v>
      </c>
      <c r="D1891" s="7">
        <v>392500</v>
      </c>
      <c r="E1891" t="s">
        <v>29</v>
      </c>
      <c r="F1891" t="s">
        <v>30</v>
      </c>
      <c r="G1891" s="7">
        <v>392500</v>
      </c>
      <c r="H1891" s="7">
        <v>178540</v>
      </c>
      <c r="I1891" s="12">
        <f>H1891/G1891*100</f>
        <v>45.487898089171978</v>
      </c>
      <c r="J1891" s="12">
        <f t="shared" si="29"/>
        <v>4.2918979283122383</v>
      </c>
      <c r="K1891" s="7">
        <v>357077</v>
      </c>
      <c r="L1891" s="7">
        <v>58268</v>
      </c>
      <c r="M1891" s="7">
        <f>G1891-L1891</f>
        <v>334232</v>
      </c>
      <c r="N1891" s="7">
        <v>204663.703125</v>
      </c>
      <c r="O1891" s="22">
        <f>M1891/N1891</f>
        <v>1.6330790213243875</v>
      </c>
      <c r="P1891" s="27">
        <v>2508</v>
      </c>
      <c r="Q1891" s="32">
        <f>M1891/P1891</f>
        <v>133.26634768740033</v>
      </c>
      <c r="R1891" s="37" t="s">
        <v>4119</v>
      </c>
      <c r="S1891" s="42">
        <f>ABS(O2406-O1891)*100</f>
        <v>29.869188443504612</v>
      </c>
      <c r="T1891" t="s">
        <v>32</v>
      </c>
      <c r="V1891" s="7">
        <v>50770</v>
      </c>
      <c r="W1891" t="s">
        <v>33</v>
      </c>
      <c r="X1891" s="17" t="s">
        <v>34</v>
      </c>
      <c r="Z1891" t="s">
        <v>4120</v>
      </c>
      <c r="AA1891">
        <v>401</v>
      </c>
      <c r="AB1891">
        <v>64</v>
      </c>
    </row>
    <row r="1892" spans="1:28" x14ac:dyDescent="0.25">
      <c r="A1892" t="s">
        <v>4143</v>
      </c>
      <c r="B1892" t="s">
        <v>4144</v>
      </c>
      <c r="C1892" s="17">
        <v>44124</v>
      </c>
      <c r="D1892" s="7">
        <v>403000</v>
      </c>
      <c r="E1892" t="s">
        <v>29</v>
      </c>
      <c r="F1892" t="s">
        <v>30</v>
      </c>
      <c r="G1892" s="7">
        <v>403000</v>
      </c>
      <c r="H1892" s="7">
        <v>173600</v>
      </c>
      <c r="I1892" s="12">
        <f>H1892/G1892*100</f>
        <v>43.07692307692308</v>
      </c>
      <c r="J1892" s="12">
        <f t="shared" si="29"/>
        <v>6.7028729405611358</v>
      </c>
      <c r="K1892" s="7">
        <v>347208</v>
      </c>
      <c r="L1892" s="7">
        <v>56179</v>
      </c>
      <c r="M1892" s="7">
        <f>G1892-L1892</f>
        <v>346821</v>
      </c>
      <c r="N1892" s="7">
        <v>199334.9375</v>
      </c>
      <c r="O1892" s="22">
        <f>M1892/N1892</f>
        <v>1.7398906802275944</v>
      </c>
      <c r="P1892" s="27">
        <v>2497</v>
      </c>
      <c r="Q1892" s="32">
        <f>M1892/P1892</f>
        <v>138.89507408890668</v>
      </c>
      <c r="R1892" s="37" t="s">
        <v>4119</v>
      </c>
      <c r="S1892" s="42">
        <f>ABS(O2406-O1892)*100</f>
        <v>40.550354333825297</v>
      </c>
      <c r="T1892" t="s">
        <v>32</v>
      </c>
      <c r="V1892" s="7">
        <v>50770</v>
      </c>
      <c r="W1892" t="s">
        <v>33</v>
      </c>
      <c r="X1892" s="17" t="s">
        <v>34</v>
      </c>
      <c r="Z1892" t="s">
        <v>4120</v>
      </c>
      <c r="AA1892">
        <v>401</v>
      </c>
      <c r="AB1892">
        <v>64</v>
      </c>
    </row>
    <row r="1893" spans="1:28" x14ac:dyDescent="0.25">
      <c r="A1893" t="s">
        <v>4145</v>
      </c>
      <c r="B1893" t="s">
        <v>4146</v>
      </c>
      <c r="C1893" s="17">
        <v>43917</v>
      </c>
      <c r="D1893" s="7">
        <v>320000</v>
      </c>
      <c r="E1893" t="s">
        <v>29</v>
      </c>
      <c r="F1893" t="s">
        <v>30</v>
      </c>
      <c r="G1893" s="7">
        <v>320000</v>
      </c>
      <c r="H1893" s="7">
        <v>178380</v>
      </c>
      <c r="I1893" s="12">
        <f>H1893/G1893*100</f>
        <v>55.743750000000006</v>
      </c>
      <c r="J1893" s="12">
        <f t="shared" si="29"/>
        <v>5.9639539825157897</v>
      </c>
      <c r="K1893" s="7">
        <v>356768</v>
      </c>
      <c r="L1893" s="7">
        <v>58268</v>
      </c>
      <c r="M1893" s="7">
        <f>G1893-L1893</f>
        <v>261732</v>
      </c>
      <c r="N1893" s="7">
        <v>204452.0625</v>
      </c>
      <c r="O1893" s="22">
        <f>M1893/N1893</f>
        <v>1.2801631678330465</v>
      </c>
      <c r="P1893" s="27">
        <v>2440</v>
      </c>
      <c r="Q1893" s="32">
        <f>M1893/P1893</f>
        <v>107.2672131147541</v>
      </c>
      <c r="R1893" s="37" t="s">
        <v>4119</v>
      </c>
      <c r="S1893" s="42">
        <f>ABS(O2406-O1893)*100</f>
        <v>5.4223969056294896</v>
      </c>
      <c r="T1893" t="s">
        <v>32</v>
      </c>
      <c r="V1893" s="7">
        <v>50770</v>
      </c>
      <c r="W1893" t="s">
        <v>33</v>
      </c>
      <c r="X1893" s="17" t="s">
        <v>34</v>
      </c>
      <c r="Z1893" t="s">
        <v>4120</v>
      </c>
      <c r="AA1893">
        <v>401</v>
      </c>
      <c r="AB1893">
        <v>64</v>
      </c>
    </row>
    <row r="1894" spans="1:28" x14ac:dyDescent="0.25">
      <c r="A1894" t="s">
        <v>4147</v>
      </c>
      <c r="B1894" t="s">
        <v>4148</v>
      </c>
      <c r="C1894" s="17">
        <v>44281</v>
      </c>
      <c r="D1894" s="7">
        <v>401000</v>
      </c>
      <c r="E1894" t="s">
        <v>29</v>
      </c>
      <c r="F1894" t="s">
        <v>30</v>
      </c>
      <c r="G1894" s="7">
        <v>401000</v>
      </c>
      <c r="H1894" s="7">
        <v>196720</v>
      </c>
      <c r="I1894" s="12">
        <f>H1894/G1894*100</f>
        <v>49.057356608478806</v>
      </c>
      <c r="J1894" s="12">
        <f t="shared" si="29"/>
        <v>0.72243940900541048</v>
      </c>
      <c r="K1894" s="7">
        <v>393445</v>
      </c>
      <c r="L1894" s="7">
        <v>57413</v>
      </c>
      <c r="M1894" s="7">
        <f>G1894-L1894</f>
        <v>343587</v>
      </c>
      <c r="N1894" s="7">
        <v>186684.4375</v>
      </c>
      <c r="O1894" s="22">
        <f>M1894/N1894</f>
        <v>1.8404694285242711</v>
      </c>
      <c r="P1894" s="27">
        <v>2334</v>
      </c>
      <c r="Q1894" s="32">
        <f>M1894/P1894</f>
        <v>147.20951156812339</v>
      </c>
      <c r="R1894" s="37" t="s">
        <v>3052</v>
      </c>
      <c r="S1894" s="42">
        <f>ABS(O2406-O1894)*100</f>
        <v>50.608229163492965</v>
      </c>
      <c r="T1894" t="s">
        <v>32</v>
      </c>
      <c r="V1894" s="7">
        <v>51000</v>
      </c>
      <c r="W1894" t="s">
        <v>33</v>
      </c>
      <c r="X1894" s="17" t="s">
        <v>34</v>
      </c>
      <c r="Z1894" t="s">
        <v>3053</v>
      </c>
      <c r="AA1894">
        <v>401</v>
      </c>
      <c r="AB1894">
        <v>52</v>
      </c>
    </row>
    <row r="1895" spans="1:28" x14ac:dyDescent="0.25">
      <c r="A1895" t="s">
        <v>4149</v>
      </c>
      <c r="B1895" t="s">
        <v>4150</v>
      </c>
      <c r="C1895" s="17">
        <v>44064</v>
      </c>
      <c r="D1895" s="7">
        <v>375000</v>
      </c>
      <c r="E1895" t="s">
        <v>29</v>
      </c>
      <c r="F1895" t="s">
        <v>30</v>
      </c>
      <c r="G1895" s="7">
        <v>375000</v>
      </c>
      <c r="H1895" s="7">
        <v>180300</v>
      </c>
      <c r="I1895" s="12">
        <f>H1895/G1895*100</f>
        <v>48.08</v>
      </c>
      <c r="J1895" s="12">
        <f t="shared" si="29"/>
        <v>1.6997960174842177</v>
      </c>
      <c r="K1895" s="7">
        <v>360602</v>
      </c>
      <c r="L1895" s="7">
        <v>56716</v>
      </c>
      <c r="M1895" s="7">
        <f>G1895-L1895</f>
        <v>318284</v>
      </c>
      <c r="N1895" s="7">
        <v>208141.09375</v>
      </c>
      <c r="O1895" s="22">
        <f>M1895/N1895</f>
        <v>1.5291742455350674</v>
      </c>
      <c r="P1895" s="27">
        <v>2664</v>
      </c>
      <c r="Q1895" s="32">
        <f>M1895/P1895</f>
        <v>119.47597597597597</v>
      </c>
      <c r="R1895" s="37" t="s">
        <v>4119</v>
      </c>
      <c r="S1895" s="42">
        <f>ABS(O2406-O1895)*100</f>
        <v>19.478710864572601</v>
      </c>
      <c r="T1895" t="s">
        <v>32</v>
      </c>
      <c r="V1895" s="7">
        <v>48800</v>
      </c>
      <c r="W1895" t="s">
        <v>33</v>
      </c>
      <c r="X1895" s="17" t="s">
        <v>34</v>
      </c>
      <c r="Z1895" t="s">
        <v>4120</v>
      </c>
      <c r="AA1895">
        <v>401</v>
      </c>
      <c r="AB1895">
        <v>60</v>
      </c>
    </row>
    <row r="1896" spans="1:28" x14ac:dyDescent="0.25">
      <c r="A1896" t="s">
        <v>4151</v>
      </c>
      <c r="B1896" t="s">
        <v>4152</v>
      </c>
      <c r="C1896" s="17">
        <v>44025</v>
      </c>
      <c r="D1896" s="7">
        <v>365000</v>
      </c>
      <c r="E1896" t="s">
        <v>29</v>
      </c>
      <c r="F1896" t="s">
        <v>30</v>
      </c>
      <c r="G1896" s="7">
        <v>365000</v>
      </c>
      <c r="H1896" s="7">
        <v>191920</v>
      </c>
      <c r="I1896" s="12">
        <f>H1896/G1896*100</f>
        <v>52.580821917808215</v>
      </c>
      <c r="J1896" s="12">
        <f t="shared" si="29"/>
        <v>2.8010259003239995</v>
      </c>
      <c r="K1896" s="7">
        <v>383845</v>
      </c>
      <c r="L1896" s="7">
        <v>57531</v>
      </c>
      <c r="M1896" s="7">
        <f>G1896-L1896</f>
        <v>307469</v>
      </c>
      <c r="N1896" s="7">
        <v>223502.734375</v>
      </c>
      <c r="O1896" s="22">
        <f>M1896/N1896</f>
        <v>1.375683393135221</v>
      </c>
      <c r="P1896" s="27">
        <v>2469</v>
      </c>
      <c r="Q1896" s="32">
        <f>M1896/P1896</f>
        <v>124.53179424868368</v>
      </c>
      <c r="R1896" s="37" t="s">
        <v>4119</v>
      </c>
      <c r="S1896" s="42">
        <f>ABS(O2406-O1896)*100</f>
        <v>4.1296256245879626</v>
      </c>
      <c r="T1896" t="s">
        <v>32</v>
      </c>
      <c r="V1896" s="7">
        <v>50770</v>
      </c>
      <c r="W1896" t="s">
        <v>33</v>
      </c>
      <c r="X1896" s="17" t="s">
        <v>34</v>
      </c>
      <c r="Z1896" t="s">
        <v>4120</v>
      </c>
      <c r="AA1896">
        <v>401</v>
      </c>
      <c r="AB1896">
        <v>64</v>
      </c>
    </row>
    <row r="1897" spans="1:28" x14ac:dyDescent="0.25">
      <c r="A1897" t="s">
        <v>4153</v>
      </c>
      <c r="B1897" t="s">
        <v>4154</v>
      </c>
      <c r="C1897" s="17">
        <v>43840</v>
      </c>
      <c r="D1897" s="7">
        <v>405000</v>
      </c>
      <c r="E1897" t="s">
        <v>29</v>
      </c>
      <c r="F1897" t="s">
        <v>30</v>
      </c>
      <c r="G1897" s="7">
        <v>405000</v>
      </c>
      <c r="H1897" s="7">
        <v>195740</v>
      </c>
      <c r="I1897" s="12">
        <f>H1897/G1897*100</f>
        <v>48.330864197530865</v>
      </c>
      <c r="J1897" s="12">
        <f t="shared" si="29"/>
        <v>1.4489318199533514</v>
      </c>
      <c r="K1897" s="7">
        <v>391473</v>
      </c>
      <c r="L1897" s="7">
        <v>58686</v>
      </c>
      <c r="M1897" s="7">
        <f>G1897-L1897</f>
        <v>346314</v>
      </c>
      <c r="N1897" s="7">
        <v>227936.296875</v>
      </c>
      <c r="O1897" s="22">
        <f>M1897/N1897</f>
        <v>1.5193455572804984</v>
      </c>
      <c r="P1897" s="27">
        <v>2428</v>
      </c>
      <c r="Q1897" s="32">
        <f>M1897/P1897</f>
        <v>142.63344316309721</v>
      </c>
      <c r="R1897" s="37" t="s">
        <v>4119</v>
      </c>
      <c r="S1897" s="42">
        <f>ABS(O2406-O1897)*100</f>
        <v>18.495842039115693</v>
      </c>
      <c r="T1897" t="s">
        <v>147</v>
      </c>
      <c r="V1897" s="7">
        <v>50770</v>
      </c>
      <c r="W1897" t="s">
        <v>33</v>
      </c>
      <c r="X1897" s="17" t="s">
        <v>34</v>
      </c>
      <c r="Z1897" t="s">
        <v>4120</v>
      </c>
      <c r="AA1897">
        <v>401</v>
      </c>
      <c r="AB1897">
        <v>64</v>
      </c>
    </row>
    <row r="1898" spans="1:28" x14ac:dyDescent="0.25">
      <c r="A1898" t="s">
        <v>4155</v>
      </c>
      <c r="B1898" t="s">
        <v>4156</v>
      </c>
      <c r="C1898" s="17">
        <v>44176</v>
      </c>
      <c r="D1898" s="7">
        <v>350000</v>
      </c>
      <c r="E1898" t="s">
        <v>29</v>
      </c>
      <c r="F1898" t="s">
        <v>30</v>
      </c>
      <c r="G1898" s="7">
        <v>350000</v>
      </c>
      <c r="H1898" s="7">
        <v>182620</v>
      </c>
      <c r="I1898" s="12">
        <f>H1898/G1898*100</f>
        <v>52.177142857142854</v>
      </c>
      <c r="J1898" s="12">
        <f t="shared" si="29"/>
        <v>2.3973468396586384</v>
      </c>
      <c r="K1898" s="7">
        <v>365241</v>
      </c>
      <c r="L1898" s="7">
        <v>58645</v>
      </c>
      <c r="M1898" s="7">
        <f>G1898-L1898</f>
        <v>291355</v>
      </c>
      <c r="N1898" s="7">
        <v>209997.265625</v>
      </c>
      <c r="O1898" s="22">
        <f>M1898/N1898</f>
        <v>1.3874228273061591</v>
      </c>
      <c r="P1898" s="27">
        <v>2348</v>
      </c>
      <c r="Q1898" s="32">
        <f>M1898/P1898</f>
        <v>124.08645655877342</v>
      </c>
      <c r="R1898" s="37" t="s">
        <v>4119</v>
      </c>
      <c r="S1898" s="42">
        <f>ABS(O2406-O1898)*100</f>
        <v>5.303569041681766</v>
      </c>
      <c r="T1898" t="s">
        <v>32</v>
      </c>
      <c r="V1898" s="7">
        <v>50770</v>
      </c>
      <c r="W1898" t="s">
        <v>33</v>
      </c>
      <c r="X1898" s="17" t="s">
        <v>34</v>
      </c>
      <c r="Z1898" t="s">
        <v>4120</v>
      </c>
      <c r="AA1898">
        <v>401</v>
      </c>
      <c r="AB1898">
        <v>64</v>
      </c>
    </row>
    <row r="1899" spans="1:28" x14ac:dyDescent="0.25">
      <c r="A1899" t="s">
        <v>4157</v>
      </c>
      <c r="B1899" t="s">
        <v>4158</v>
      </c>
      <c r="C1899" s="17">
        <v>44099</v>
      </c>
      <c r="D1899" s="7">
        <v>390000</v>
      </c>
      <c r="E1899" t="s">
        <v>662</v>
      </c>
      <c r="F1899" t="s">
        <v>30</v>
      </c>
      <c r="G1899" s="7">
        <v>390000</v>
      </c>
      <c r="H1899" s="7">
        <v>220530</v>
      </c>
      <c r="I1899" s="12">
        <f>H1899/G1899*100</f>
        <v>56.546153846153842</v>
      </c>
      <c r="J1899" s="12">
        <f t="shared" si="29"/>
        <v>6.7663578286696264</v>
      </c>
      <c r="K1899" s="7">
        <v>441059</v>
      </c>
      <c r="L1899" s="7">
        <v>88264</v>
      </c>
      <c r="M1899" s="7">
        <f>G1899-L1899</f>
        <v>301736</v>
      </c>
      <c r="N1899" s="7">
        <v>353502</v>
      </c>
      <c r="O1899" s="22">
        <f>M1899/N1899</f>
        <v>0.85356235608285103</v>
      </c>
      <c r="P1899" s="27">
        <v>2532</v>
      </c>
      <c r="Q1899" s="32">
        <f>M1899/P1899</f>
        <v>119.16903633491312</v>
      </c>
      <c r="R1899" s="37" t="s">
        <v>4109</v>
      </c>
      <c r="S1899" s="42">
        <f>ABS(O2406-O1899)*100</f>
        <v>48.082478080649039</v>
      </c>
      <c r="T1899" t="s">
        <v>43</v>
      </c>
      <c r="V1899" s="7">
        <v>73574</v>
      </c>
      <c r="W1899" t="s">
        <v>33</v>
      </c>
      <c r="X1899" s="17" t="s">
        <v>34</v>
      </c>
      <c r="Z1899" t="s">
        <v>4110</v>
      </c>
      <c r="AA1899">
        <v>401</v>
      </c>
      <c r="AB1899">
        <v>59</v>
      </c>
    </row>
    <row r="1900" spans="1:28" x14ac:dyDescent="0.25">
      <c r="A1900" t="s">
        <v>4159</v>
      </c>
      <c r="B1900" t="s">
        <v>4160</v>
      </c>
      <c r="C1900" s="17">
        <v>44267</v>
      </c>
      <c r="D1900" s="7">
        <v>400000</v>
      </c>
      <c r="E1900" t="s">
        <v>29</v>
      </c>
      <c r="F1900" t="s">
        <v>30</v>
      </c>
      <c r="G1900" s="7">
        <v>400000</v>
      </c>
      <c r="H1900" s="7">
        <v>181520</v>
      </c>
      <c r="I1900" s="12">
        <f>H1900/G1900*100</f>
        <v>45.379999999999995</v>
      </c>
      <c r="J1900" s="12">
        <f t="shared" si="29"/>
        <v>4.3997960174842206</v>
      </c>
      <c r="K1900" s="7">
        <v>363034</v>
      </c>
      <c r="L1900" s="7">
        <v>59480</v>
      </c>
      <c r="M1900" s="7">
        <f>G1900-L1900</f>
        <v>340520</v>
      </c>
      <c r="N1900" s="7">
        <v>207913.703125</v>
      </c>
      <c r="O1900" s="22">
        <f>M1900/N1900</f>
        <v>1.6377948874070876</v>
      </c>
      <c r="P1900" s="27">
        <v>2648</v>
      </c>
      <c r="Q1900" s="32">
        <f>M1900/P1900</f>
        <v>128.59516616314198</v>
      </c>
      <c r="R1900" s="37" t="s">
        <v>4119</v>
      </c>
      <c r="S1900" s="42">
        <f>ABS(O2406-O1900)*100</f>
        <v>30.340775051774614</v>
      </c>
      <c r="T1900" t="s">
        <v>32</v>
      </c>
      <c r="V1900" s="7">
        <v>50770</v>
      </c>
      <c r="W1900" t="s">
        <v>33</v>
      </c>
      <c r="X1900" s="17" t="s">
        <v>34</v>
      </c>
      <c r="Z1900" t="s">
        <v>4120</v>
      </c>
      <c r="AA1900">
        <v>401</v>
      </c>
      <c r="AB1900">
        <v>60</v>
      </c>
    </row>
    <row r="1901" spans="1:28" x14ac:dyDescent="0.25">
      <c r="A1901" t="s">
        <v>4161</v>
      </c>
      <c r="B1901" t="s">
        <v>4162</v>
      </c>
      <c r="C1901" s="17">
        <v>43788</v>
      </c>
      <c r="D1901" s="7">
        <v>319900</v>
      </c>
      <c r="E1901" t="s">
        <v>662</v>
      </c>
      <c r="F1901" t="s">
        <v>30</v>
      </c>
      <c r="G1901" s="7">
        <v>319900</v>
      </c>
      <c r="H1901" s="7">
        <v>166600</v>
      </c>
      <c r="I1901" s="12">
        <f>H1901/G1901*100</f>
        <v>52.078774617067836</v>
      </c>
      <c r="J1901" s="12">
        <f t="shared" si="29"/>
        <v>2.2989785995836201</v>
      </c>
      <c r="K1901" s="7">
        <v>333198</v>
      </c>
      <c r="L1901" s="7">
        <v>59814</v>
      </c>
      <c r="M1901" s="7">
        <f>G1901-L1901</f>
        <v>260086</v>
      </c>
      <c r="N1901" s="7">
        <v>187249.3125</v>
      </c>
      <c r="O1901" s="22">
        <f>M1901/N1901</f>
        <v>1.3889824028058848</v>
      </c>
      <c r="P1901" s="27">
        <v>2456</v>
      </c>
      <c r="Q1901" s="32">
        <f>M1901/P1901</f>
        <v>105.89820846905538</v>
      </c>
      <c r="R1901" s="37" t="s">
        <v>4119</v>
      </c>
      <c r="S1901" s="42">
        <f>ABS(O2406-O1901)*100</f>
        <v>5.4595265916543401</v>
      </c>
      <c r="T1901" t="s">
        <v>32</v>
      </c>
      <c r="V1901" s="7">
        <v>50770</v>
      </c>
      <c r="W1901" t="s">
        <v>33</v>
      </c>
      <c r="X1901" s="17" t="s">
        <v>34</v>
      </c>
      <c r="Z1901" t="s">
        <v>4120</v>
      </c>
      <c r="AA1901">
        <v>401</v>
      </c>
      <c r="AB1901">
        <v>60</v>
      </c>
    </row>
    <row r="1902" spans="1:28" x14ac:dyDescent="0.25">
      <c r="A1902" t="s">
        <v>4163</v>
      </c>
      <c r="B1902" t="s">
        <v>4164</v>
      </c>
      <c r="C1902" s="17">
        <v>43600</v>
      </c>
      <c r="D1902" s="7">
        <v>350000</v>
      </c>
      <c r="E1902" t="s">
        <v>29</v>
      </c>
      <c r="F1902" t="s">
        <v>30</v>
      </c>
      <c r="G1902" s="7">
        <v>350000</v>
      </c>
      <c r="H1902" s="7">
        <v>189980</v>
      </c>
      <c r="I1902" s="12">
        <f>H1902/G1902*100</f>
        <v>54.279999999999994</v>
      </c>
      <c r="J1902" s="12">
        <f t="shared" si="29"/>
        <v>4.500203982515778</v>
      </c>
      <c r="K1902" s="7">
        <v>379966</v>
      </c>
      <c r="L1902" s="7">
        <v>55928</v>
      </c>
      <c r="M1902" s="7">
        <f>G1902-L1902</f>
        <v>294072</v>
      </c>
      <c r="N1902" s="7">
        <v>221943.828125</v>
      </c>
      <c r="O1902" s="22">
        <f>M1902/N1902</f>
        <v>1.3249839046408491</v>
      </c>
      <c r="P1902" s="27">
        <v>2088</v>
      </c>
      <c r="Q1902" s="32">
        <f>M1902/P1902</f>
        <v>140.83908045977012</v>
      </c>
      <c r="R1902" s="37" t="s">
        <v>4119</v>
      </c>
      <c r="S1902" s="42">
        <f>ABS(O2406-O1902)*100</f>
        <v>0.94032322484922659</v>
      </c>
      <c r="T1902" t="s">
        <v>32</v>
      </c>
      <c r="V1902" s="7">
        <v>50770</v>
      </c>
      <c r="W1902" t="s">
        <v>33</v>
      </c>
      <c r="X1902" s="17" t="s">
        <v>34</v>
      </c>
      <c r="Z1902" t="s">
        <v>4120</v>
      </c>
      <c r="AA1902">
        <v>401</v>
      </c>
      <c r="AB1902">
        <v>64</v>
      </c>
    </row>
    <row r="1903" spans="1:28" x14ac:dyDescent="0.25">
      <c r="A1903" t="s">
        <v>4165</v>
      </c>
      <c r="B1903" t="s">
        <v>4166</v>
      </c>
      <c r="C1903" s="17">
        <v>43997</v>
      </c>
      <c r="D1903" s="7">
        <v>330000</v>
      </c>
      <c r="E1903" t="s">
        <v>29</v>
      </c>
      <c r="F1903" t="s">
        <v>30</v>
      </c>
      <c r="G1903" s="7">
        <v>330000</v>
      </c>
      <c r="H1903" s="7">
        <v>173740</v>
      </c>
      <c r="I1903" s="12">
        <f>H1903/G1903*100</f>
        <v>52.648484848484841</v>
      </c>
      <c r="J1903" s="12">
        <f t="shared" si="29"/>
        <v>2.8686888310006253</v>
      </c>
      <c r="K1903" s="7">
        <v>347485</v>
      </c>
      <c r="L1903" s="7">
        <v>54292</v>
      </c>
      <c r="M1903" s="7">
        <f>G1903-L1903</f>
        <v>275708</v>
      </c>
      <c r="N1903" s="7">
        <v>200817.125</v>
      </c>
      <c r="O1903" s="22">
        <f>M1903/N1903</f>
        <v>1.3729307199273966</v>
      </c>
      <c r="P1903" s="27">
        <v>2223</v>
      </c>
      <c r="Q1903" s="32">
        <f>M1903/P1903</f>
        <v>124.02519118308592</v>
      </c>
      <c r="R1903" s="37" t="s">
        <v>4119</v>
      </c>
      <c r="S1903" s="42">
        <f>ABS(O2406-O1903)*100</f>
        <v>3.8543583038055163</v>
      </c>
      <c r="T1903" t="s">
        <v>32</v>
      </c>
      <c r="V1903" s="7">
        <v>48800</v>
      </c>
      <c r="W1903" t="s">
        <v>33</v>
      </c>
      <c r="X1903" s="17" t="s">
        <v>34</v>
      </c>
      <c r="Z1903" t="s">
        <v>4120</v>
      </c>
      <c r="AA1903">
        <v>401</v>
      </c>
      <c r="AB1903">
        <v>64</v>
      </c>
    </row>
    <row r="1904" spans="1:28" x14ac:dyDescent="0.25">
      <c r="A1904" t="s">
        <v>4167</v>
      </c>
      <c r="B1904" t="s">
        <v>4168</v>
      </c>
      <c r="C1904" s="17">
        <v>43643</v>
      </c>
      <c r="D1904" s="7">
        <v>377000</v>
      </c>
      <c r="E1904" t="s">
        <v>29</v>
      </c>
      <c r="F1904" t="s">
        <v>30</v>
      </c>
      <c r="G1904" s="7">
        <v>377000</v>
      </c>
      <c r="H1904" s="7">
        <v>194640</v>
      </c>
      <c r="I1904" s="12">
        <f>H1904/G1904*100</f>
        <v>51.628647214854105</v>
      </c>
      <c r="J1904" s="12">
        <f t="shared" si="29"/>
        <v>1.8488511973698891</v>
      </c>
      <c r="K1904" s="7">
        <v>389275</v>
      </c>
      <c r="L1904" s="7">
        <v>56173</v>
      </c>
      <c r="M1904" s="7">
        <f>G1904-L1904</f>
        <v>320827</v>
      </c>
      <c r="N1904" s="7">
        <v>228152.0625</v>
      </c>
      <c r="O1904" s="22">
        <f>M1904/N1904</f>
        <v>1.4061981140319517</v>
      </c>
      <c r="P1904" s="27">
        <v>2516</v>
      </c>
      <c r="Q1904" s="32">
        <f>M1904/P1904</f>
        <v>127.51470588235294</v>
      </c>
      <c r="R1904" s="37" t="s">
        <v>4119</v>
      </c>
      <c r="S1904" s="42">
        <f>ABS(O2406-O1904)*100</f>
        <v>7.1810977142610311</v>
      </c>
      <c r="T1904" t="s">
        <v>32</v>
      </c>
      <c r="V1904" s="7">
        <v>48800</v>
      </c>
      <c r="W1904" t="s">
        <v>33</v>
      </c>
      <c r="X1904" s="17" t="s">
        <v>34</v>
      </c>
      <c r="Z1904" t="s">
        <v>4120</v>
      </c>
      <c r="AA1904">
        <v>401</v>
      </c>
      <c r="AB1904">
        <v>64</v>
      </c>
    </row>
    <row r="1905" spans="1:28" x14ac:dyDescent="0.25">
      <c r="A1905" t="s">
        <v>4169</v>
      </c>
      <c r="B1905" t="s">
        <v>4170</v>
      </c>
      <c r="C1905" s="17">
        <v>43782</v>
      </c>
      <c r="D1905" s="7">
        <v>370000</v>
      </c>
      <c r="E1905" t="s">
        <v>29</v>
      </c>
      <c r="F1905" t="s">
        <v>30</v>
      </c>
      <c r="G1905" s="7">
        <v>370000</v>
      </c>
      <c r="H1905" s="7">
        <v>186940</v>
      </c>
      <c r="I1905" s="12">
        <f>H1905/G1905*100</f>
        <v>50.524324324324319</v>
      </c>
      <c r="J1905" s="12">
        <f t="shared" si="29"/>
        <v>0.74452830684010252</v>
      </c>
      <c r="K1905" s="7">
        <v>373875</v>
      </c>
      <c r="L1905" s="7">
        <v>56179</v>
      </c>
      <c r="M1905" s="7">
        <f>G1905-L1905</f>
        <v>313821</v>
      </c>
      <c r="N1905" s="7">
        <v>217600</v>
      </c>
      <c r="O1905" s="22">
        <f>M1905/N1905</f>
        <v>1.4421920955882352</v>
      </c>
      <c r="P1905" s="27">
        <v>2391</v>
      </c>
      <c r="Q1905" s="32">
        <f>M1905/P1905</f>
        <v>131.25094102885822</v>
      </c>
      <c r="R1905" s="37" t="s">
        <v>4119</v>
      </c>
      <c r="S1905" s="42">
        <f>ABS(O2406-O1905)*100</f>
        <v>10.780495869889384</v>
      </c>
      <c r="T1905" t="s">
        <v>32</v>
      </c>
      <c r="V1905" s="7">
        <v>50770</v>
      </c>
      <c r="W1905" t="s">
        <v>33</v>
      </c>
      <c r="X1905" s="17" t="s">
        <v>34</v>
      </c>
      <c r="Z1905" t="s">
        <v>4120</v>
      </c>
      <c r="AA1905">
        <v>401</v>
      </c>
      <c r="AB1905">
        <v>64</v>
      </c>
    </row>
    <row r="1906" spans="1:28" x14ac:dyDescent="0.25">
      <c r="A1906" t="s">
        <v>4171</v>
      </c>
      <c r="B1906" t="s">
        <v>4172</v>
      </c>
      <c r="C1906" s="17">
        <v>43826</v>
      </c>
      <c r="D1906" s="7">
        <v>350000</v>
      </c>
      <c r="E1906" t="s">
        <v>29</v>
      </c>
      <c r="F1906" t="s">
        <v>30</v>
      </c>
      <c r="G1906" s="7">
        <v>350000</v>
      </c>
      <c r="H1906" s="7">
        <v>196130</v>
      </c>
      <c r="I1906" s="12">
        <f>H1906/G1906*100</f>
        <v>56.037142857142854</v>
      </c>
      <c r="J1906" s="12">
        <f t="shared" si="29"/>
        <v>6.2573468396586378</v>
      </c>
      <c r="K1906" s="7">
        <v>392268</v>
      </c>
      <c r="L1906" s="7">
        <v>58432</v>
      </c>
      <c r="M1906" s="7">
        <f>G1906-L1906</f>
        <v>291568</v>
      </c>
      <c r="N1906" s="7">
        <v>228654.796875</v>
      </c>
      <c r="O1906" s="22">
        <f>M1906/N1906</f>
        <v>1.2751449083283091</v>
      </c>
      <c r="P1906" s="27">
        <v>2593</v>
      </c>
      <c r="Q1906" s="32">
        <f>M1906/P1906</f>
        <v>112.44427304280755</v>
      </c>
      <c r="R1906" s="37" t="s">
        <v>4119</v>
      </c>
      <c r="S1906" s="42">
        <f>ABS(O2406-O1906)*100</f>
        <v>5.924222856103234</v>
      </c>
      <c r="T1906" t="s">
        <v>32</v>
      </c>
      <c r="V1906" s="7">
        <v>50770</v>
      </c>
      <c r="W1906" t="s">
        <v>33</v>
      </c>
      <c r="X1906" s="17" t="s">
        <v>34</v>
      </c>
      <c r="Z1906" t="s">
        <v>4120</v>
      </c>
      <c r="AA1906">
        <v>401</v>
      </c>
      <c r="AB1906">
        <v>64</v>
      </c>
    </row>
    <row r="1907" spans="1:28" x14ac:dyDescent="0.25">
      <c r="A1907" t="s">
        <v>4173</v>
      </c>
      <c r="B1907" t="s">
        <v>4174</v>
      </c>
      <c r="C1907" s="17">
        <v>43609</v>
      </c>
      <c r="D1907" s="7">
        <v>390000</v>
      </c>
      <c r="E1907" t="s">
        <v>29</v>
      </c>
      <c r="F1907" t="s">
        <v>30</v>
      </c>
      <c r="G1907" s="7">
        <v>390000</v>
      </c>
      <c r="H1907" s="7">
        <v>214000</v>
      </c>
      <c r="I1907" s="12">
        <f>H1907/G1907*100</f>
        <v>54.871794871794876</v>
      </c>
      <c r="J1907" s="12">
        <f t="shared" si="29"/>
        <v>5.0919988543106598</v>
      </c>
      <c r="K1907" s="7">
        <v>428004</v>
      </c>
      <c r="L1907" s="7">
        <v>61715</v>
      </c>
      <c r="M1907" s="7">
        <f>G1907-L1907</f>
        <v>328285</v>
      </c>
      <c r="N1907" s="7">
        <v>250882.875</v>
      </c>
      <c r="O1907" s="22">
        <f>M1907/N1907</f>
        <v>1.3085189652741345</v>
      </c>
      <c r="P1907" s="27">
        <v>2942</v>
      </c>
      <c r="Q1907" s="32">
        <f>M1907/P1907</f>
        <v>111.58565601631543</v>
      </c>
      <c r="R1907" s="37" t="s">
        <v>4119</v>
      </c>
      <c r="S1907" s="42">
        <f>ABS(O2406-O1907)*100</f>
        <v>2.5868171615206936</v>
      </c>
      <c r="T1907" t="s">
        <v>32</v>
      </c>
      <c r="V1907" s="7">
        <v>50770</v>
      </c>
      <c r="W1907" t="s">
        <v>33</v>
      </c>
      <c r="X1907" s="17" t="s">
        <v>34</v>
      </c>
      <c r="Z1907" t="s">
        <v>4120</v>
      </c>
      <c r="AA1907">
        <v>401</v>
      </c>
      <c r="AB1907">
        <v>61</v>
      </c>
    </row>
    <row r="1908" spans="1:28" x14ac:dyDescent="0.25">
      <c r="A1908" t="s">
        <v>4175</v>
      </c>
      <c r="B1908" t="s">
        <v>4176</v>
      </c>
      <c r="C1908" s="17">
        <v>43661</v>
      </c>
      <c r="D1908" s="7">
        <v>365000</v>
      </c>
      <c r="E1908" t="s">
        <v>29</v>
      </c>
      <c r="F1908" t="s">
        <v>30</v>
      </c>
      <c r="G1908" s="7">
        <v>365000</v>
      </c>
      <c r="H1908" s="7">
        <v>174200</v>
      </c>
      <c r="I1908" s="12">
        <f>H1908/G1908*100</f>
        <v>47.726027397260275</v>
      </c>
      <c r="J1908" s="12">
        <f t="shared" si="29"/>
        <v>2.0537686202239414</v>
      </c>
      <c r="K1908" s="7">
        <v>348406</v>
      </c>
      <c r="L1908" s="7">
        <v>56513</v>
      </c>
      <c r="M1908" s="7">
        <f>G1908-L1908</f>
        <v>308487</v>
      </c>
      <c r="N1908" s="7">
        <v>199926.71875</v>
      </c>
      <c r="O1908" s="22">
        <f>M1908/N1908</f>
        <v>1.5430003649774799</v>
      </c>
      <c r="P1908" s="27">
        <v>2118</v>
      </c>
      <c r="Q1908" s="32">
        <f>M1908/P1908</f>
        <v>145.6501416430595</v>
      </c>
      <c r="R1908" s="37" t="s">
        <v>4119</v>
      </c>
      <c r="S1908" s="42">
        <f>ABS(O2406-O1908)*100</f>
        <v>20.861322808813853</v>
      </c>
      <c r="T1908" t="s">
        <v>32</v>
      </c>
      <c r="V1908" s="7">
        <v>50770</v>
      </c>
      <c r="W1908" t="s">
        <v>33</v>
      </c>
      <c r="X1908" s="17" t="s">
        <v>34</v>
      </c>
      <c r="Z1908" t="s">
        <v>4120</v>
      </c>
      <c r="AA1908">
        <v>401</v>
      </c>
      <c r="AB1908">
        <v>64</v>
      </c>
    </row>
    <row r="1909" spans="1:28" x14ac:dyDescent="0.25">
      <c r="A1909" t="s">
        <v>4177</v>
      </c>
      <c r="B1909" t="s">
        <v>4178</v>
      </c>
      <c r="C1909" s="17">
        <v>43826</v>
      </c>
      <c r="D1909" s="7">
        <v>325000</v>
      </c>
      <c r="E1909" t="s">
        <v>29</v>
      </c>
      <c r="F1909" t="s">
        <v>30</v>
      </c>
      <c r="G1909" s="7">
        <v>325000</v>
      </c>
      <c r="H1909" s="7">
        <v>169890</v>
      </c>
      <c r="I1909" s="12">
        <f>H1909/G1909*100</f>
        <v>52.273846153846151</v>
      </c>
      <c r="J1909" s="12">
        <f t="shared" si="29"/>
        <v>2.4940501363619347</v>
      </c>
      <c r="K1909" s="7">
        <v>339773</v>
      </c>
      <c r="L1909" s="7">
        <v>70184</v>
      </c>
      <c r="M1909" s="7">
        <f>G1909-L1909</f>
        <v>254816</v>
      </c>
      <c r="N1909" s="7">
        <v>277926.8125</v>
      </c>
      <c r="O1909" s="22">
        <f>M1909/N1909</f>
        <v>0.91684568936651267</v>
      </c>
      <c r="P1909" s="27">
        <v>2452</v>
      </c>
      <c r="Q1909" s="32">
        <f>M1909/P1909</f>
        <v>103.92169657422512</v>
      </c>
      <c r="R1909" s="37" t="s">
        <v>4179</v>
      </c>
      <c r="S1909" s="42">
        <f>ABS(O2406-O1909)*100</f>
        <v>41.754144752282876</v>
      </c>
      <c r="T1909" t="s">
        <v>32</v>
      </c>
      <c r="V1909" s="7">
        <v>59400</v>
      </c>
      <c r="W1909" t="s">
        <v>33</v>
      </c>
      <c r="X1909" s="17" t="s">
        <v>34</v>
      </c>
      <c r="Z1909" t="s">
        <v>4180</v>
      </c>
      <c r="AA1909">
        <v>407</v>
      </c>
      <c r="AB1909">
        <v>83</v>
      </c>
    </row>
    <row r="1910" spans="1:28" x14ac:dyDescent="0.25">
      <c r="A1910" t="s">
        <v>4181</v>
      </c>
      <c r="B1910" t="s">
        <v>4182</v>
      </c>
      <c r="C1910" s="17">
        <v>43647</v>
      </c>
      <c r="D1910" s="7">
        <v>322500</v>
      </c>
      <c r="E1910" t="s">
        <v>29</v>
      </c>
      <c r="F1910" t="s">
        <v>30</v>
      </c>
      <c r="G1910" s="7">
        <v>322500</v>
      </c>
      <c r="H1910" s="7">
        <v>168680</v>
      </c>
      <c r="I1910" s="12">
        <f>H1910/G1910*100</f>
        <v>52.303875968992251</v>
      </c>
      <c r="J1910" s="12">
        <f t="shared" si="29"/>
        <v>2.5240799515080354</v>
      </c>
      <c r="K1910" s="7">
        <v>337354</v>
      </c>
      <c r="L1910" s="7">
        <v>69217</v>
      </c>
      <c r="M1910" s="7">
        <f>G1910-L1910</f>
        <v>253283</v>
      </c>
      <c r="N1910" s="7">
        <v>276429.90625</v>
      </c>
      <c r="O1910" s="22">
        <f>M1910/N1910</f>
        <v>0.9162648261759847</v>
      </c>
      <c r="P1910" s="27">
        <v>2488</v>
      </c>
      <c r="Q1910" s="32">
        <f>M1910/P1910</f>
        <v>101.80184887459806</v>
      </c>
      <c r="R1910" s="37" t="s">
        <v>4179</v>
      </c>
      <c r="S1910" s="42">
        <f>ABS(O2406-O1910)*100</f>
        <v>41.812231071335674</v>
      </c>
      <c r="T1910" t="s">
        <v>32</v>
      </c>
      <c r="V1910" s="7">
        <v>59400</v>
      </c>
      <c r="W1910" t="s">
        <v>33</v>
      </c>
      <c r="X1910" s="17" t="s">
        <v>34</v>
      </c>
      <c r="Z1910" t="s">
        <v>4180</v>
      </c>
      <c r="AA1910">
        <v>407</v>
      </c>
      <c r="AB1910">
        <v>83</v>
      </c>
    </row>
    <row r="1911" spans="1:28" x14ac:dyDescent="0.25">
      <c r="A1911" t="s">
        <v>4183</v>
      </c>
      <c r="B1911" t="s">
        <v>4184</v>
      </c>
      <c r="C1911" s="17">
        <v>44266</v>
      </c>
      <c r="D1911" s="7">
        <v>375000</v>
      </c>
      <c r="E1911" t="s">
        <v>29</v>
      </c>
      <c r="F1911" t="s">
        <v>30</v>
      </c>
      <c r="G1911" s="7">
        <v>375000</v>
      </c>
      <c r="H1911" s="7">
        <v>183220</v>
      </c>
      <c r="I1911" s="12">
        <f>H1911/G1911*100</f>
        <v>48.858666666666664</v>
      </c>
      <c r="J1911" s="12">
        <f t="shared" si="29"/>
        <v>0.92112935081755154</v>
      </c>
      <c r="K1911" s="7">
        <v>366447</v>
      </c>
      <c r="L1911" s="7">
        <v>61801</v>
      </c>
      <c r="M1911" s="7">
        <f>G1911-L1911</f>
        <v>313199</v>
      </c>
      <c r="N1911" s="7">
        <v>314068.03125</v>
      </c>
      <c r="O1911" s="22">
        <f>M1911/N1911</f>
        <v>0.99723298405590266</v>
      </c>
      <c r="P1911" s="27">
        <v>2600</v>
      </c>
      <c r="Q1911" s="32">
        <f>M1911/P1911</f>
        <v>120.46115384615385</v>
      </c>
      <c r="R1911" s="37" t="s">
        <v>4179</v>
      </c>
      <c r="S1911" s="42">
        <f>ABS(O2406-O1911)*100</f>
        <v>33.715415283343873</v>
      </c>
      <c r="T1911" t="s">
        <v>32</v>
      </c>
      <c r="V1911" s="7">
        <v>57750</v>
      </c>
      <c r="W1911" t="s">
        <v>33</v>
      </c>
      <c r="X1911" s="17" t="s">
        <v>34</v>
      </c>
      <c r="Z1911" t="s">
        <v>4180</v>
      </c>
      <c r="AA1911">
        <v>407</v>
      </c>
      <c r="AB1911">
        <v>84</v>
      </c>
    </row>
    <row r="1912" spans="1:28" x14ac:dyDescent="0.25">
      <c r="A1912" t="s">
        <v>4185</v>
      </c>
      <c r="B1912" t="s">
        <v>4186</v>
      </c>
      <c r="C1912" s="17">
        <v>44078</v>
      </c>
      <c r="D1912" s="7">
        <v>364900</v>
      </c>
      <c r="E1912" t="s">
        <v>29</v>
      </c>
      <c r="F1912" t="s">
        <v>30</v>
      </c>
      <c r="G1912" s="7">
        <v>364900</v>
      </c>
      <c r="H1912" s="7">
        <v>173810</v>
      </c>
      <c r="I1912" s="12">
        <f>H1912/G1912*100</f>
        <v>47.632228007673334</v>
      </c>
      <c r="J1912" s="12">
        <f t="shared" si="29"/>
        <v>2.1475680098108825</v>
      </c>
      <c r="K1912" s="7">
        <v>347623</v>
      </c>
      <c r="L1912" s="7">
        <v>62394</v>
      </c>
      <c r="M1912" s="7">
        <f>G1912-L1912</f>
        <v>302506</v>
      </c>
      <c r="N1912" s="7">
        <v>294050.5</v>
      </c>
      <c r="O1912" s="22">
        <f>M1912/N1912</f>
        <v>1.02875526482696</v>
      </c>
      <c r="P1912" s="27">
        <v>2652</v>
      </c>
      <c r="Q1912" s="32">
        <f>M1912/P1912</f>
        <v>114.06711915535445</v>
      </c>
      <c r="R1912" s="37" t="s">
        <v>4179</v>
      </c>
      <c r="S1912" s="42">
        <f>ABS(O2406-O1912)*100</f>
        <v>30.56318720623814</v>
      </c>
      <c r="T1912" t="s">
        <v>32</v>
      </c>
      <c r="V1912" s="7">
        <v>57750</v>
      </c>
      <c r="W1912" t="s">
        <v>33</v>
      </c>
      <c r="X1912" s="17" t="s">
        <v>34</v>
      </c>
      <c r="Z1912" t="s">
        <v>4180</v>
      </c>
      <c r="AA1912">
        <v>407</v>
      </c>
      <c r="AB1912">
        <v>83</v>
      </c>
    </row>
    <row r="1913" spans="1:28" x14ac:dyDescent="0.25">
      <c r="A1913" t="s">
        <v>4187</v>
      </c>
      <c r="B1913" t="s">
        <v>4188</v>
      </c>
      <c r="C1913" s="17">
        <v>43663</v>
      </c>
      <c r="D1913" s="7">
        <v>345000</v>
      </c>
      <c r="E1913" t="s">
        <v>1301</v>
      </c>
      <c r="F1913" t="s">
        <v>30</v>
      </c>
      <c r="G1913" s="7">
        <v>345000</v>
      </c>
      <c r="H1913" s="7">
        <v>188850</v>
      </c>
      <c r="I1913" s="12">
        <f>H1913/G1913*100</f>
        <v>54.739130434782609</v>
      </c>
      <c r="J1913" s="12">
        <f t="shared" si="29"/>
        <v>4.9593344172983933</v>
      </c>
      <c r="K1913" s="7">
        <v>377706</v>
      </c>
      <c r="L1913" s="7">
        <v>68538</v>
      </c>
      <c r="M1913" s="7">
        <f>G1913-L1913</f>
        <v>276462</v>
      </c>
      <c r="N1913" s="7">
        <v>318729.90625</v>
      </c>
      <c r="O1913" s="22">
        <f>M1913/N1913</f>
        <v>0.86738644406701326</v>
      </c>
      <c r="P1913" s="27">
        <v>2955</v>
      </c>
      <c r="Q1913" s="32">
        <f>M1913/P1913</f>
        <v>93.557360406091377</v>
      </c>
      <c r="R1913" s="37" t="s">
        <v>4179</v>
      </c>
      <c r="S1913" s="42">
        <f>ABS(O2406-O1913)*100</f>
        <v>46.700069282232818</v>
      </c>
      <c r="T1913" t="s">
        <v>32</v>
      </c>
      <c r="V1913" s="7">
        <v>57750</v>
      </c>
      <c r="W1913" t="s">
        <v>33</v>
      </c>
      <c r="X1913" s="17" t="s">
        <v>34</v>
      </c>
      <c r="Z1913" t="s">
        <v>4180</v>
      </c>
      <c r="AA1913">
        <v>407</v>
      </c>
      <c r="AB1913">
        <v>83</v>
      </c>
    </row>
    <row r="1914" spans="1:28" x14ac:dyDescent="0.25">
      <c r="A1914" t="s">
        <v>4189</v>
      </c>
      <c r="B1914" t="s">
        <v>4190</v>
      </c>
      <c r="C1914" s="17">
        <v>44068</v>
      </c>
      <c r="D1914" s="7">
        <v>362000</v>
      </c>
      <c r="E1914" t="s">
        <v>29</v>
      </c>
      <c r="F1914" t="s">
        <v>30</v>
      </c>
      <c r="G1914" s="7">
        <v>362000</v>
      </c>
      <c r="H1914" s="7">
        <v>169780</v>
      </c>
      <c r="I1914" s="12">
        <f>H1914/G1914*100</f>
        <v>46.900552486187848</v>
      </c>
      <c r="J1914" s="12">
        <f t="shared" si="29"/>
        <v>2.8792435312963676</v>
      </c>
      <c r="K1914" s="7">
        <v>339557</v>
      </c>
      <c r="L1914" s="7">
        <v>62774</v>
      </c>
      <c r="M1914" s="7">
        <f>G1914-L1914</f>
        <v>299226</v>
      </c>
      <c r="N1914" s="7">
        <v>285343.3125</v>
      </c>
      <c r="O1914" s="22">
        <f>M1914/N1914</f>
        <v>1.0486525770601336</v>
      </c>
      <c r="P1914" s="27">
        <v>2496</v>
      </c>
      <c r="Q1914" s="32">
        <f>M1914/P1914</f>
        <v>119.88221153846153</v>
      </c>
      <c r="R1914" s="37" t="s">
        <v>4179</v>
      </c>
      <c r="S1914" s="42">
        <f>ABS(O2406-O1914)*100</f>
        <v>28.57345598292078</v>
      </c>
      <c r="T1914" t="s">
        <v>32</v>
      </c>
      <c r="V1914" s="7">
        <v>55000</v>
      </c>
      <c r="W1914" t="s">
        <v>33</v>
      </c>
      <c r="X1914" s="17" t="s">
        <v>34</v>
      </c>
      <c r="Z1914" t="s">
        <v>4180</v>
      </c>
      <c r="AA1914">
        <v>407</v>
      </c>
      <c r="AB1914">
        <v>83</v>
      </c>
    </row>
    <row r="1915" spans="1:28" x14ac:dyDescent="0.25">
      <c r="A1915" t="s">
        <v>4191</v>
      </c>
      <c r="B1915" t="s">
        <v>4192</v>
      </c>
      <c r="C1915" s="17">
        <v>44165</v>
      </c>
      <c r="D1915" s="7">
        <v>358500</v>
      </c>
      <c r="E1915" t="s">
        <v>29</v>
      </c>
      <c r="F1915" t="s">
        <v>30</v>
      </c>
      <c r="G1915" s="7">
        <v>358500</v>
      </c>
      <c r="H1915" s="7">
        <v>171910</v>
      </c>
      <c r="I1915" s="12">
        <f>H1915/G1915*100</f>
        <v>47.952580195258022</v>
      </c>
      <c r="J1915" s="12">
        <f t="shared" si="29"/>
        <v>1.8272158222261936</v>
      </c>
      <c r="K1915" s="7">
        <v>343819</v>
      </c>
      <c r="L1915" s="7">
        <v>59982</v>
      </c>
      <c r="M1915" s="7">
        <f>G1915-L1915</f>
        <v>298518</v>
      </c>
      <c r="N1915" s="7">
        <v>292615.46875</v>
      </c>
      <c r="O1915" s="22">
        <f>M1915/N1915</f>
        <v>1.0201716309640585</v>
      </c>
      <c r="P1915" s="27">
        <v>2608</v>
      </c>
      <c r="Q1915" s="32">
        <f>M1915/P1915</f>
        <v>114.46242331288343</v>
      </c>
      <c r="R1915" s="37" t="s">
        <v>4179</v>
      </c>
      <c r="S1915" s="42">
        <f>ABS(O2406-O1915)*100</f>
        <v>31.421550592528291</v>
      </c>
      <c r="T1915" t="s">
        <v>32</v>
      </c>
      <c r="V1915" s="7">
        <v>55000</v>
      </c>
      <c r="W1915" t="s">
        <v>33</v>
      </c>
      <c r="X1915" s="17" t="s">
        <v>34</v>
      </c>
      <c r="Z1915" t="s">
        <v>4180</v>
      </c>
      <c r="AA1915">
        <v>407</v>
      </c>
      <c r="AB1915">
        <v>83</v>
      </c>
    </row>
    <row r="1916" spans="1:28" x14ac:dyDescent="0.25">
      <c r="A1916" t="s">
        <v>4193</v>
      </c>
      <c r="B1916" t="s">
        <v>4194</v>
      </c>
      <c r="C1916" s="17">
        <v>43584</v>
      </c>
      <c r="D1916" s="7">
        <v>350000</v>
      </c>
      <c r="E1916" t="s">
        <v>29</v>
      </c>
      <c r="F1916" t="s">
        <v>30</v>
      </c>
      <c r="G1916" s="7">
        <v>350000</v>
      </c>
      <c r="H1916" s="7">
        <v>168880</v>
      </c>
      <c r="I1916" s="12">
        <f>H1916/G1916*100</f>
        <v>48.251428571428576</v>
      </c>
      <c r="J1916" s="12">
        <f t="shared" si="29"/>
        <v>1.5283674460556398</v>
      </c>
      <c r="K1916" s="7">
        <v>337759</v>
      </c>
      <c r="L1916" s="7">
        <v>61511</v>
      </c>
      <c r="M1916" s="7">
        <f>G1916-L1916</f>
        <v>288489</v>
      </c>
      <c r="N1916" s="7">
        <v>211684.296875</v>
      </c>
      <c r="O1916" s="22">
        <f>M1916/N1916</f>
        <v>1.3628266444834749</v>
      </c>
      <c r="P1916" s="27">
        <v>2208</v>
      </c>
      <c r="Q1916" s="32">
        <f>M1916/P1916</f>
        <v>130.65625</v>
      </c>
      <c r="R1916" s="37" t="s">
        <v>4105</v>
      </c>
      <c r="S1916" s="42">
        <f>ABS(O2406-O1916)*100</f>
        <v>2.8439507594133495</v>
      </c>
      <c r="T1916" t="s">
        <v>43</v>
      </c>
      <c r="V1916" s="7">
        <v>56306</v>
      </c>
      <c r="W1916" t="s">
        <v>33</v>
      </c>
      <c r="X1916" s="17" t="s">
        <v>34</v>
      </c>
      <c r="Z1916" t="s">
        <v>4106</v>
      </c>
      <c r="AA1916">
        <v>401</v>
      </c>
      <c r="AB1916">
        <v>58</v>
      </c>
    </row>
    <row r="1917" spans="1:28" x14ac:dyDescent="0.25">
      <c r="A1917" t="s">
        <v>4195</v>
      </c>
      <c r="B1917" t="s">
        <v>4196</v>
      </c>
      <c r="C1917" s="17">
        <v>43600</v>
      </c>
      <c r="D1917" s="7">
        <v>380000</v>
      </c>
      <c r="E1917" t="s">
        <v>29</v>
      </c>
      <c r="F1917" t="s">
        <v>30</v>
      </c>
      <c r="G1917" s="7">
        <v>380000</v>
      </c>
      <c r="H1917" s="7">
        <v>203040</v>
      </c>
      <c r="I1917" s="12">
        <f>H1917/G1917*100</f>
        <v>53.431578947368422</v>
      </c>
      <c r="J1917" s="12">
        <f t="shared" si="29"/>
        <v>3.6517829298842059</v>
      </c>
      <c r="K1917" s="7">
        <v>406075</v>
      </c>
      <c r="L1917" s="7">
        <v>68321</v>
      </c>
      <c r="M1917" s="7">
        <f>G1917-L1917</f>
        <v>311679</v>
      </c>
      <c r="N1917" s="7">
        <v>258815.328125</v>
      </c>
      <c r="O1917" s="22">
        <f>M1917/N1917</f>
        <v>1.2042524770768925</v>
      </c>
      <c r="P1917" s="27">
        <v>2458</v>
      </c>
      <c r="Q1917" s="32">
        <f>M1917/P1917</f>
        <v>126.80187144019528</v>
      </c>
      <c r="R1917" s="37" t="s">
        <v>4105</v>
      </c>
      <c r="S1917" s="42">
        <f>ABS(O2406-O1917)*100</f>
        <v>13.013465981244888</v>
      </c>
      <c r="T1917" t="s">
        <v>43</v>
      </c>
      <c r="V1917" s="7">
        <v>56306</v>
      </c>
      <c r="W1917" t="s">
        <v>33</v>
      </c>
      <c r="X1917" s="17" t="s">
        <v>34</v>
      </c>
      <c r="Z1917" t="s">
        <v>4106</v>
      </c>
      <c r="AA1917">
        <v>401</v>
      </c>
      <c r="AB1917">
        <v>58</v>
      </c>
    </row>
    <row r="1918" spans="1:28" x14ac:dyDescent="0.25">
      <c r="A1918" t="s">
        <v>4197</v>
      </c>
      <c r="B1918" t="s">
        <v>4198</v>
      </c>
      <c r="C1918" s="17">
        <v>44278</v>
      </c>
      <c r="D1918" s="7">
        <v>455000</v>
      </c>
      <c r="E1918" t="s">
        <v>29</v>
      </c>
      <c r="F1918" t="s">
        <v>30</v>
      </c>
      <c r="G1918" s="7">
        <v>455000</v>
      </c>
      <c r="H1918" s="7">
        <v>247880</v>
      </c>
      <c r="I1918" s="12">
        <f>H1918/G1918*100</f>
        <v>54.479120879120877</v>
      </c>
      <c r="J1918" s="12">
        <f t="shared" si="29"/>
        <v>4.6993248616366614</v>
      </c>
      <c r="K1918" s="7">
        <v>495759</v>
      </c>
      <c r="L1918" s="7">
        <v>64948</v>
      </c>
      <c r="M1918" s="7">
        <f>G1918-L1918</f>
        <v>390052</v>
      </c>
      <c r="N1918" s="7">
        <v>287207.34375</v>
      </c>
      <c r="O1918" s="22">
        <f>M1918/N1918</f>
        <v>1.3580850507065072</v>
      </c>
      <c r="P1918" s="27">
        <v>3262</v>
      </c>
      <c r="Q1918" s="32">
        <f>M1918/P1918</f>
        <v>119.57449417535254</v>
      </c>
      <c r="R1918" s="37" t="s">
        <v>4199</v>
      </c>
      <c r="S1918" s="42">
        <f>ABS(O2406-O1918)*100</f>
        <v>2.3697913817165794</v>
      </c>
      <c r="T1918" t="s">
        <v>32</v>
      </c>
      <c r="V1918" s="7">
        <v>54000</v>
      </c>
      <c r="W1918" t="s">
        <v>33</v>
      </c>
      <c r="X1918" s="17" t="s">
        <v>34</v>
      </c>
      <c r="Z1918" t="s">
        <v>4200</v>
      </c>
      <c r="AA1918">
        <v>401</v>
      </c>
      <c r="AB1918">
        <v>55</v>
      </c>
    </row>
    <row r="1919" spans="1:28" x14ac:dyDescent="0.25">
      <c r="A1919" t="s">
        <v>4201</v>
      </c>
      <c r="B1919" t="s">
        <v>4202</v>
      </c>
      <c r="C1919" s="17">
        <v>43654</v>
      </c>
      <c r="D1919" s="7">
        <v>289900</v>
      </c>
      <c r="E1919" t="s">
        <v>29</v>
      </c>
      <c r="F1919" t="s">
        <v>30</v>
      </c>
      <c r="G1919" s="7">
        <v>289900</v>
      </c>
      <c r="H1919" s="7">
        <v>147870</v>
      </c>
      <c r="I1919" s="12">
        <f>H1919/G1919*100</f>
        <v>51.007243877199038</v>
      </c>
      <c r="J1919" s="12">
        <f t="shared" si="29"/>
        <v>1.2274478597148217</v>
      </c>
      <c r="K1919" s="7">
        <v>295731</v>
      </c>
      <c r="L1919" s="7">
        <v>57175</v>
      </c>
      <c r="M1919" s="7">
        <f>G1919-L1919</f>
        <v>232725</v>
      </c>
      <c r="N1919" s="7">
        <v>159037.328125</v>
      </c>
      <c r="O1919" s="22">
        <f>M1919/N1919</f>
        <v>1.4633357007675774</v>
      </c>
      <c r="P1919" s="27">
        <v>2298</v>
      </c>
      <c r="Q1919" s="32">
        <f>M1919/P1919</f>
        <v>101.27284595300262</v>
      </c>
      <c r="R1919" s="37" t="s">
        <v>4199</v>
      </c>
      <c r="S1919" s="42">
        <f>ABS(O2406-O1919)*100</f>
        <v>12.894856387823594</v>
      </c>
      <c r="T1919" t="s">
        <v>32</v>
      </c>
      <c r="V1919" s="7">
        <v>54000</v>
      </c>
      <c r="W1919" t="s">
        <v>33</v>
      </c>
      <c r="X1919" s="17" t="s">
        <v>34</v>
      </c>
      <c r="Z1919" t="s">
        <v>4200</v>
      </c>
      <c r="AA1919">
        <v>401</v>
      </c>
      <c r="AB1919">
        <v>49</v>
      </c>
    </row>
    <row r="1920" spans="1:28" x14ac:dyDescent="0.25">
      <c r="A1920" t="s">
        <v>4203</v>
      </c>
      <c r="B1920" t="s">
        <v>4204</v>
      </c>
      <c r="C1920" s="17">
        <v>44090</v>
      </c>
      <c r="D1920" s="7">
        <v>305500</v>
      </c>
      <c r="E1920" t="s">
        <v>29</v>
      </c>
      <c r="F1920" t="s">
        <v>30</v>
      </c>
      <c r="G1920" s="7">
        <v>305500</v>
      </c>
      <c r="H1920" s="7">
        <v>158650</v>
      </c>
      <c r="I1920" s="12">
        <f>H1920/G1920*100</f>
        <v>51.931260229132569</v>
      </c>
      <c r="J1920" s="12">
        <f t="shared" si="29"/>
        <v>2.1514642116483529</v>
      </c>
      <c r="K1920" s="7">
        <v>317295</v>
      </c>
      <c r="L1920" s="7">
        <v>68191</v>
      </c>
      <c r="M1920" s="7">
        <f>G1920-L1920</f>
        <v>237309</v>
      </c>
      <c r="N1920" s="7">
        <v>166069.328125</v>
      </c>
      <c r="O1920" s="22">
        <f>M1920/N1920</f>
        <v>1.4289754928217573</v>
      </c>
      <c r="P1920" s="27">
        <v>2310</v>
      </c>
      <c r="Q1920" s="32">
        <f>M1920/P1920</f>
        <v>102.73116883116883</v>
      </c>
      <c r="R1920" s="37" t="s">
        <v>4199</v>
      </c>
      <c r="S1920" s="42">
        <f>ABS(O2406-O1920)*100</f>
        <v>9.458835593241588</v>
      </c>
      <c r="T1920" t="s">
        <v>32</v>
      </c>
      <c r="V1920" s="7">
        <v>54000</v>
      </c>
      <c r="W1920" t="s">
        <v>33</v>
      </c>
      <c r="X1920" s="17" t="s">
        <v>34</v>
      </c>
      <c r="Z1920" t="s">
        <v>4200</v>
      </c>
      <c r="AA1920">
        <v>401</v>
      </c>
      <c r="AB1920">
        <v>52</v>
      </c>
    </row>
    <row r="1921" spans="1:28" x14ac:dyDescent="0.25">
      <c r="A1921" t="s">
        <v>4205</v>
      </c>
      <c r="B1921" t="s">
        <v>4206</v>
      </c>
      <c r="C1921" s="17">
        <v>43641</v>
      </c>
      <c r="D1921" s="7">
        <v>294900</v>
      </c>
      <c r="E1921" t="s">
        <v>29</v>
      </c>
      <c r="F1921" t="s">
        <v>30</v>
      </c>
      <c r="G1921" s="7">
        <v>294900</v>
      </c>
      <c r="H1921" s="7">
        <v>140850</v>
      </c>
      <c r="I1921" s="12">
        <f>H1921/G1921*100</f>
        <v>47.761953204476093</v>
      </c>
      <c r="J1921" s="12">
        <f t="shared" si="29"/>
        <v>2.017842813008123</v>
      </c>
      <c r="K1921" s="7">
        <v>281699</v>
      </c>
      <c r="L1921" s="7">
        <v>58476</v>
      </c>
      <c r="M1921" s="7">
        <f>G1921-L1921</f>
        <v>236424</v>
      </c>
      <c r="N1921" s="7">
        <v>148815.328125</v>
      </c>
      <c r="O1921" s="22">
        <f>M1921/N1921</f>
        <v>1.5887073124712772</v>
      </c>
      <c r="P1921" s="27">
        <v>1815</v>
      </c>
      <c r="Q1921" s="32">
        <f>M1921/P1921</f>
        <v>130.26115702479339</v>
      </c>
      <c r="R1921" s="37" t="s">
        <v>4199</v>
      </c>
      <c r="S1921" s="42">
        <f>ABS(O2406-O1921)*100</f>
        <v>25.432017558193575</v>
      </c>
      <c r="T1921" t="s">
        <v>147</v>
      </c>
      <c r="V1921" s="7">
        <v>54000</v>
      </c>
      <c r="W1921" t="s">
        <v>33</v>
      </c>
      <c r="X1921" s="17" t="s">
        <v>34</v>
      </c>
      <c r="Z1921" t="s">
        <v>4200</v>
      </c>
      <c r="AA1921">
        <v>401</v>
      </c>
      <c r="AB1921">
        <v>52</v>
      </c>
    </row>
    <row r="1922" spans="1:28" x14ac:dyDescent="0.25">
      <c r="A1922" t="s">
        <v>4207</v>
      </c>
      <c r="B1922" t="s">
        <v>4208</v>
      </c>
      <c r="C1922" s="17">
        <v>44181</v>
      </c>
      <c r="D1922" s="7">
        <v>400000</v>
      </c>
      <c r="E1922" t="s">
        <v>29</v>
      </c>
      <c r="F1922" t="s">
        <v>30</v>
      </c>
      <c r="G1922" s="7">
        <v>400000</v>
      </c>
      <c r="H1922" s="7">
        <v>203410</v>
      </c>
      <c r="I1922" s="12">
        <f>H1922/G1922*100</f>
        <v>50.852499999999999</v>
      </c>
      <c r="J1922" s="12">
        <f t="shared" si="29"/>
        <v>1.0727039825157831</v>
      </c>
      <c r="K1922" s="7">
        <v>406823</v>
      </c>
      <c r="L1922" s="7">
        <v>61196</v>
      </c>
      <c r="M1922" s="7">
        <f>G1922-L1922</f>
        <v>338804</v>
      </c>
      <c r="N1922" s="7">
        <v>264848.28125</v>
      </c>
      <c r="O1922" s="22">
        <f>M1922/N1922</f>
        <v>1.2792380543341737</v>
      </c>
      <c r="P1922" s="27">
        <v>2716</v>
      </c>
      <c r="Q1922" s="32">
        <f>M1922/P1922</f>
        <v>124.74374079528718</v>
      </c>
      <c r="R1922" s="37" t="s">
        <v>4105</v>
      </c>
      <c r="S1922" s="42">
        <f>ABS(O2406-O1922)*100</f>
        <v>5.5149082555167706</v>
      </c>
      <c r="T1922" t="s">
        <v>32</v>
      </c>
      <c r="V1922" s="7">
        <v>56306</v>
      </c>
      <c r="W1922" t="s">
        <v>33</v>
      </c>
      <c r="X1922" s="17" t="s">
        <v>34</v>
      </c>
      <c r="Z1922" t="s">
        <v>4106</v>
      </c>
      <c r="AA1922">
        <v>401</v>
      </c>
      <c r="AB1922">
        <v>58</v>
      </c>
    </row>
    <row r="1923" spans="1:28" x14ac:dyDescent="0.25">
      <c r="A1923" t="s">
        <v>4209</v>
      </c>
      <c r="B1923" t="s">
        <v>4210</v>
      </c>
      <c r="C1923" s="17">
        <v>43686</v>
      </c>
      <c r="D1923" s="7">
        <v>384000</v>
      </c>
      <c r="E1923" t="s">
        <v>29</v>
      </c>
      <c r="F1923" t="s">
        <v>30</v>
      </c>
      <c r="G1923" s="7">
        <v>384000</v>
      </c>
      <c r="H1923" s="7">
        <v>222660</v>
      </c>
      <c r="I1923" s="12">
        <f>H1923/G1923*100</f>
        <v>57.984375</v>
      </c>
      <c r="J1923" s="12">
        <f t="shared" ref="J1923:J1986" si="30">+ABS(I1923-$I$2411)</f>
        <v>8.204578982515784</v>
      </c>
      <c r="K1923" s="7">
        <v>445324</v>
      </c>
      <c r="L1923" s="7">
        <v>62245</v>
      </c>
      <c r="M1923" s="7">
        <f>G1923-L1923</f>
        <v>321755</v>
      </c>
      <c r="N1923" s="7">
        <v>293547.125</v>
      </c>
      <c r="O1923" s="22">
        <f>M1923/N1923</f>
        <v>1.0960931741368614</v>
      </c>
      <c r="P1923" s="27">
        <v>3684</v>
      </c>
      <c r="Q1923" s="32">
        <f>M1923/P1923</f>
        <v>87.338490770901188</v>
      </c>
      <c r="R1923" s="37" t="s">
        <v>4105</v>
      </c>
      <c r="S1923" s="42">
        <f>ABS(O2406-O1923)*100</f>
        <v>23.829396275248005</v>
      </c>
      <c r="T1923" t="s">
        <v>32</v>
      </c>
      <c r="V1923" s="7">
        <v>56306</v>
      </c>
      <c r="W1923" t="s">
        <v>33</v>
      </c>
      <c r="X1923" s="17" t="s">
        <v>34</v>
      </c>
      <c r="Z1923" t="s">
        <v>4106</v>
      </c>
      <c r="AA1923">
        <v>401</v>
      </c>
      <c r="AB1923">
        <v>55</v>
      </c>
    </row>
    <row r="1924" spans="1:28" x14ac:dyDescent="0.25">
      <c r="A1924" t="s">
        <v>4211</v>
      </c>
      <c r="B1924" t="s">
        <v>4212</v>
      </c>
      <c r="C1924" s="17">
        <v>43676</v>
      </c>
      <c r="D1924" s="7">
        <v>300000</v>
      </c>
      <c r="E1924" t="s">
        <v>29</v>
      </c>
      <c r="F1924" t="s">
        <v>30</v>
      </c>
      <c r="G1924" s="7">
        <v>300000</v>
      </c>
      <c r="H1924" s="7">
        <v>148750</v>
      </c>
      <c r="I1924" s="12">
        <f>H1924/G1924*100</f>
        <v>49.583333333333336</v>
      </c>
      <c r="J1924" s="12">
        <f t="shared" si="30"/>
        <v>0.19646268415088031</v>
      </c>
      <c r="K1924" s="7">
        <v>297496</v>
      </c>
      <c r="L1924" s="7">
        <v>59939</v>
      </c>
      <c r="M1924" s="7">
        <f>G1924-L1924</f>
        <v>240061</v>
      </c>
      <c r="N1924" s="7">
        <v>158371.328125</v>
      </c>
      <c r="O1924" s="22">
        <f>M1924/N1924</f>
        <v>1.5158109920662131</v>
      </c>
      <c r="P1924" s="27">
        <v>2056</v>
      </c>
      <c r="Q1924" s="32">
        <f>M1924/P1924</f>
        <v>116.76118677042801</v>
      </c>
      <c r="R1924" s="37" t="s">
        <v>4199</v>
      </c>
      <c r="S1924" s="42">
        <f>ABS(O2406-O1924)*100</f>
        <v>18.142385517687167</v>
      </c>
      <c r="T1924" t="s">
        <v>32</v>
      </c>
      <c r="V1924" s="7">
        <v>54000</v>
      </c>
      <c r="W1924" t="s">
        <v>33</v>
      </c>
      <c r="X1924" s="17" t="s">
        <v>34</v>
      </c>
      <c r="Z1924" t="s">
        <v>4200</v>
      </c>
      <c r="AA1924">
        <v>401</v>
      </c>
      <c r="AB1924">
        <v>55</v>
      </c>
    </row>
    <row r="1925" spans="1:28" x14ac:dyDescent="0.25">
      <c r="A1925" t="s">
        <v>4213</v>
      </c>
      <c r="B1925" t="s">
        <v>4214</v>
      </c>
      <c r="C1925" s="17">
        <v>43595</v>
      </c>
      <c r="D1925" s="7">
        <v>285000</v>
      </c>
      <c r="E1925" t="s">
        <v>29</v>
      </c>
      <c r="F1925" t="s">
        <v>30</v>
      </c>
      <c r="G1925" s="7">
        <v>285000</v>
      </c>
      <c r="H1925" s="7">
        <v>139720</v>
      </c>
      <c r="I1925" s="12">
        <f>H1925/G1925*100</f>
        <v>49.02456140350877</v>
      </c>
      <c r="J1925" s="12">
        <f t="shared" si="30"/>
        <v>0.75523461397544622</v>
      </c>
      <c r="K1925" s="7">
        <v>279443</v>
      </c>
      <c r="L1925" s="7">
        <v>59877</v>
      </c>
      <c r="M1925" s="7">
        <f>G1925-L1925</f>
        <v>225123</v>
      </c>
      <c r="N1925" s="7">
        <v>146377.328125</v>
      </c>
      <c r="O1925" s="22">
        <f>M1925/N1925</f>
        <v>1.5379635827739291</v>
      </c>
      <c r="P1925" s="27">
        <v>1532</v>
      </c>
      <c r="Q1925" s="32">
        <f>M1925/P1925</f>
        <v>146.9471279373368</v>
      </c>
      <c r="R1925" s="37" t="s">
        <v>4199</v>
      </c>
      <c r="S1925" s="42">
        <f>ABS(O2406-O1925)*100</f>
        <v>20.357644588458768</v>
      </c>
      <c r="T1925" t="s">
        <v>43</v>
      </c>
      <c r="V1925" s="7">
        <v>54000</v>
      </c>
      <c r="W1925" t="s">
        <v>33</v>
      </c>
      <c r="X1925" s="17" t="s">
        <v>34</v>
      </c>
      <c r="Z1925" t="s">
        <v>4200</v>
      </c>
      <c r="AA1925">
        <v>401</v>
      </c>
      <c r="AB1925">
        <v>55</v>
      </c>
    </row>
    <row r="1926" spans="1:28" x14ac:dyDescent="0.25">
      <c r="A1926" t="s">
        <v>4215</v>
      </c>
      <c r="B1926" t="s">
        <v>4216</v>
      </c>
      <c r="C1926" s="17">
        <v>43679</v>
      </c>
      <c r="D1926" s="7">
        <v>409000</v>
      </c>
      <c r="E1926" t="s">
        <v>29</v>
      </c>
      <c r="F1926" t="s">
        <v>30</v>
      </c>
      <c r="G1926" s="7">
        <v>409000</v>
      </c>
      <c r="H1926" s="7">
        <v>145020</v>
      </c>
      <c r="I1926" s="12">
        <f>H1926/G1926*100</f>
        <v>35.457212713936428</v>
      </c>
      <c r="J1926" s="12">
        <f t="shared" si="30"/>
        <v>14.322583303547788</v>
      </c>
      <c r="K1926" s="7">
        <v>290047</v>
      </c>
      <c r="L1926" s="7">
        <v>61401</v>
      </c>
      <c r="M1926" s="7">
        <f>G1926-L1926</f>
        <v>347599</v>
      </c>
      <c r="N1926" s="7">
        <v>175207.65625</v>
      </c>
      <c r="O1926" s="22">
        <f>M1926/N1926</f>
        <v>1.9839258594043319</v>
      </c>
      <c r="P1926" s="27">
        <v>1775</v>
      </c>
      <c r="Q1926" s="32">
        <f>M1926/P1926</f>
        <v>195.83042253521126</v>
      </c>
      <c r="R1926" s="37" t="s">
        <v>4105</v>
      </c>
      <c r="S1926" s="42">
        <f>ABS(O2406-O1926)*100</f>
        <v>64.95387225149905</v>
      </c>
      <c r="T1926" t="s">
        <v>43</v>
      </c>
      <c r="V1926" s="7">
        <v>56306</v>
      </c>
      <c r="W1926" t="s">
        <v>33</v>
      </c>
      <c r="X1926" s="17" t="s">
        <v>34</v>
      </c>
      <c r="Z1926" t="s">
        <v>4106</v>
      </c>
      <c r="AA1926">
        <v>401</v>
      </c>
      <c r="AB1926">
        <v>60</v>
      </c>
    </row>
    <row r="1927" spans="1:28" x14ac:dyDescent="0.25">
      <c r="A1927" t="s">
        <v>4217</v>
      </c>
      <c r="B1927" t="s">
        <v>4218</v>
      </c>
      <c r="C1927" s="17">
        <v>44232</v>
      </c>
      <c r="D1927" s="7">
        <v>430000</v>
      </c>
      <c r="E1927" t="s">
        <v>29</v>
      </c>
      <c r="F1927" t="s">
        <v>30</v>
      </c>
      <c r="G1927" s="7">
        <v>430000</v>
      </c>
      <c r="H1927" s="7">
        <v>188440</v>
      </c>
      <c r="I1927" s="12">
        <f>H1927/G1927*100</f>
        <v>43.823255813953487</v>
      </c>
      <c r="J1927" s="12">
        <f t="shared" si="30"/>
        <v>5.9565402035307287</v>
      </c>
      <c r="K1927" s="7">
        <v>376881</v>
      </c>
      <c r="L1927" s="7">
        <v>55230</v>
      </c>
      <c r="M1927" s="7">
        <f>G1927-L1927</f>
        <v>374770</v>
      </c>
      <c r="N1927" s="7">
        <v>214434</v>
      </c>
      <c r="O1927" s="22">
        <f>M1927/N1927</f>
        <v>1.7477172463322048</v>
      </c>
      <c r="P1927" s="27">
        <v>2814</v>
      </c>
      <c r="Q1927" s="32">
        <f>M1927/P1927</f>
        <v>133.18052594171996</v>
      </c>
      <c r="R1927" s="37" t="s">
        <v>4199</v>
      </c>
      <c r="S1927" s="42">
        <f>ABS(O2406-O1927)*100</f>
        <v>41.333010944286343</v>
      </c>
      <c r="T1927" t="s">
        <v>32</v>
      </c>
      <c r="V1927" s="7">
        <v>54000</v>
      </c>
      <c r="W1927" t="s">
        <v>33</v>
      </c>
      <c r="X1927" s="17" t="s">
        <v>34</v>
      </c>
      <c r="Z1927" t="s">
        <v>4200</v>
      </c>
      <c r="AA1927">
        <v>401</v>
      </c>
      <c r="AB1927">
        <v>60</v>
      </c>
    </row>
    <row r="1928" spans="1:28" x14ac:dyDescent="0.25">
      <c r="A1928" t="s">
        <v>4219</v>
      </c>
      <c r="B1928" t="s">
        <v>4220</v>
      </c>
      <c r="C1928" s="17">
        <v>43621</v>
      </c>
      <c r="D1928" s="7">
        <v>332000</v>
      </c>
      <c r="E1928" t="s">
        <v>29</v>
      </c>
      <c r="F1928" t="s">
        <v>30</v>
      </c>
      <c r="G1928" s="7">
        <v>332000</v>
      </c>
      <c r="H1928" s="7">
        <v>146610</v>
      </c>
      <c r="I1928" s="12">
        <f>H1928/G1928*100</f>
        <v>44.159638554216869</v>
      </c>
      <c r="J1928" s="12">
        <f t="shared" si="30"/>
        <v>5.620157463267347</v>
      </c>
      <c r="K1928" s="7">
        <v>293228</v>
      </c>
      <c r="L1928" s="7">
        <v>57459</v>
      </c>
      <c r="M1928" s="7">
        <f>G1928-L1928</f>
        <v>274541</v>
      </c>
      <c r="N1928" s="7">
        <v>157179.328125</v>
      </c>
      <c r="O1928" s="22">
        <f>M1928/N1928</f>
        <v>1.7466737087822757</v>
      </c>
      <c r="P1928" s="27">
        <v>2253</v>
      </c>
      <c r="Q1928" s="32">
        <f>M1928/P1928</f>
        <v>121.85574789169995</v>
      </c>
      <c r="R1928" s="37" t="s">
        <v>4199</v>
      </c>
      <c r="S1928" s="42">
        <f>ABS(O2406-O1928)*100</f>
        <v>41.228657189293429</v>
      </c>
      <c r="T1928" t="s">
        <v>32</v>
      </c>
      <c r="V1928" s="7">
        <v>54000</v>
      </c>
      <c r="W1928" t="s">
        <v>33</v>
      </c>
      <c r="X1928" s="17" t="s">
        <v>34</v>
      </c>
      <c r="Z1928" t="s">
        <v>4200</v>
      </c>
      <c r="AA1928">
        <v>401</v>
      </c>
      <c r="AB1928">
        <v>49</v>
      </c>
    </row>
    <row r="1929" spans="1:28" x14ac:dyDescent="0.25">
      <c r="A1929" t="s">
        <v>4221</v>
      </c>
      <c r="B1929" t="s">
        <v>4222</v>
      </c>
      <c r="C1929" s="17">
        <v>43643</v>
      </c>
      <c r="D1929" s="7">
        <v>260000</v>
      </c>
      <c r="E1929" t="s">
        <v>29</v>
      </c>
      <c r="F1929" t="s">
        <v>30</v>
      </c>
      <c r="G1929" s="7">
        <v>260000</v>
      </c>
      <c r="H1929" s="7">
        <v>135550</v>
      </c>
      <c r="I1929" s="12">
        <f>H1929/G1929*100</f>
        <v>52.13461538461538</v>
      </c>
      <c r="J1929" s="12">
        <f t="shared" si="30"/>
        <v>2.3548193671311637</v>
      </c>
      <c r="K1929" s="7">
        <v>271102</v>
      </c>
      <c r="L1929" s="7">
        <v>66373</v>
      </c>
      <c r="M1929" s="7">
        <f>G1929-L1929</f>
        <v>193627</v>
      </c>
      <c r="N1929" s="7">
        <v>136486</v>
      </c>
      <c r="O1929" s="22">
        <f>M1929/N1929</f>
        <v>1.4186583239306596</v>
      </c>
      <c r="P1929" s="27">
        <v>1901</v>
      </c>
      <c r="Q1929" s="32">
        <f>M1929/P1929</f>
        <v>101.85533929510784</v>
      </c>
      <c r="R1929" s="37" t="s">
        <v>4199</v>
      </c>
      <c r="S1929" s="42">
        <f>ABS(O2406-O1929)*100</f>
        <v>8.4271187041318196</v>
      </c>
      <c r="T1929" t="s">
        <v>701</v>
      </c>
      <c r="V1929" s="7">
        <v>54000</v>
      </c>
      <c r="W1929" t="s">
        <v>33</v>
      </c>
      <c r="X1929" s="17" t="s">
        <v>34</v>
      </c>
      <c r="Z1929" t="s">
        <v>4200</v>
      </c>
      <c r="AA1929">
        <v>401</v>
      </c>
      <c r="AB1929">
        <v>49</v>
      </c>
    </row>
    <row r="1930" spans="1:28" x14ac:dyDescent="0.25">
      <c r="A1930" t="s">
        <v>4223</v>
      </c>
      <c r="B1930" t="s">
        <v>4224</v>
      </c>
      <c r="C1930" s="17">
        <v>43753</v>
      </c>
      <c r="D1930" s="7">
        <v>337500</v>
      </c>
      <c r="E1930" t="s">
        <v>29</v>
      </c>
      <c r="F1930" t="s">
        <v>30</v>
      </c>
      <c r="G1930" s="7">
        <v>337500</v>
      </c>
      <c r="H1930" s="7">
        <v>214630</v>
      </c>
      <c r="I1930" s="12">
        <f>H1930/G1930*100</f>
        <v>63.594074074074072</v>
      </c>
      <c r="J1930" s="12">
        <f t="shared" si="30"/>
        <v>13.814278056589856</v>
      </c>
      <c r="K1930" s="7">
        <v>429269</v>
      </c>
      <c r="L1930" s="7">
        <v>60887</v>
      </c>
      <c r="M1930" s="7">
        <f>G1930-L1930</f>
        <v>276613</v>
      </c>
      <c r="N1930" s="7">
        <v>245588</v>
      </c>
      <c r="O1930" s="22">
        <f>M1930/N1930</f>
        <v>1.1263294623515807</v>
      </c>
      <c r="P1930" s="27">
        <v>2790</v>
      </c>
      <c r="Q1930" s="32">
        <f>M1930/P1930</f>
        <v>99.144444444444446</v>
      </c>
      <c r="R1930" s="37" t="s">
        <v>4199</v>
      </c>
      <c r="S1930" s="42">
        <f>ABS(O2406-O1930)*100</f>
        <v>20.80576745377607</v>
      </c>
      <c r="T1930" t="s">
        <v>43</v>
      </c>
      <c r="V1930" s="7">
        <v>54000</v>
      </c>
      <c r="W1930" t="s">
        <v>33</v>
      </c>
      <c r="X1930" s="17" t="s">
        <v>34</v>
      </c>
      <c r="Z1930" t="s">
        <v>4200</v>
      </c>
      <c r="AA1930">
        <v>401</v>
      </c>
      <c r="AB1930">
        <v>55</v>
      </c>
    </row>
    <row r="1931" spans="1:28" x14ac:dyDescent="0.25">
      <c r="A1931" t="s">
        <v>4225</v>
      </c>
      <c r="B1931" t="s">
        <v>4226</v>
      </c>
      <c r="C1931" s="17">
        <v>43931</v>
      </c>
      <c r="D1931" s="7">
        <v>265000</v>
      </c>
      <c r="E1931" t="s">
        <v>29</v>
      </c>
      <c r="F1931" t="s">
        <v>30</v>
      </c>
      <c r="G1931" s="7">
        <v>265000</v>
      </c>
      <c r="H1931" s="7">
        <v>171570</v>
      </c>
      <c r="I1931" s="12">
        <f>H1931/G1931*100</f>
        <v>64.743396226415101</v>
      </c>
      <c r="J1931" s="12">
        <f t="shared" si="30"/>
        <v>14.963600208930885</v>
      </c>
      <c r="K1931" s="7">
        <v>343130</v>
      </c>
      <c r="L1931" s="7">
        <v>57384</v>
      </c>
      <c r="M1931" s="7">
        <f>G1931-L1931</f>
        <v>207616</v>
      </c>
      <c r="N1931" s="7">
        <v>190497.328125</v>
      </c>
      <c r="O1931" s="22">
        <f>M1931/N1931</f>
        <v>1.0898630550018378</v>
      </c>
      <c r="P1931" s="27">
        <v>2516</v>
      </c>
      <c r="Q1931" s="32">
        <f>M1931/P1931</f>
        <v>82.518282988871221</v>
      </c>
      <c r="R1931" s="37" t="s">
        <v>4199</v>
      </c>
      <c r="S1931" s="42">
        <f>ABS(O2406-O1931)*100</f>
        <v>24.452408188750361</v>
      </c>
      <c r="T1931" t="s">
        <v>32</v>
      </c>
      <c r="V1931" s="7">
        <v>54000</v>
      </c>
      <c r="W1931" t="s">
        <v>33</v>
      </c>
      <c r="X1931" s="17" t="s">
        <v>34</v>
      </c>
      <c r="Z1931" t="s">
        <v>4200</v>
      </c>
      <c r="AA1931">
        <v>401</v>
      </c>
      <c r="AB1931">
        <v>58</v>
      </c>
    </row>
    <row r="1932" spans="1:28" x14ac:dyDescent="0.25">
      <c r="A1932" t="s">
        <v>4227</v>
      </c>
      <c r="B1932" t="s">
        <v>4228</v>
      </c>
      <c r="C1932" s="17">
        <v>43923</v>
      </c>
      <c r="D1932" s="7">
        <v>359900</v>
      </c>
      <c r="E1932" t="s">
        <v>29</v>
      </c>
      <c r="F1932" t="s">
        <v>30</v>
      </c>
      <c r="G1932" s="7">
        <v>359900</v>
      </c>
      <c r="H1932" s="7">
        <v>185850</v>
      </c>
      <c r="I1932" s="12">
        <f>H1932/G1932*100</f>
        <v>51.639344262295083</v>
      </c>
      <c r="J1932" s="12">
        <f t="shared" si="30"/>
        <v>1.8595482448108669</v>
      </c>
      <c r="K1932" s="7">
        <v>371707</v>
      </c>
      <c r="L1932" s="7">
        <v>64138</v>
      </c>
      <c r="M1932" s="7">
        <f>G1932-L1932</f>
        <v>295762</v>
      </c>
      <c r="N1932" s="7">
        <v>205046</v>
      </c>
      <c r="O1932" s="22">
        <f>M1932/N1932</f>
        <v>1.4424177989329223</v>
      </c>
      <c r="P1932" s="27">
        <v>3001</v>
      </c>
      <c r="Q1932" s="32">
        <f>M1932/P1932</f>
        <v>98.554481839386867</v>
      </c>
      <c r="R1932" s="37" t="s">
        <v>4199</v>
      </c>
      <c r="S1932" s="42">
        <f>ABS(O2406-O1932)*100</f>
        <v>10.803066204358093</v>
      </c>
      <c r="T1932" t="s">
        <v>32</v>
      </c>
      <c r="V1932" s="7">
        <v>54000</v>
      </c>
      <c r="W1932" t="s">
        <v>33</v>
      </c>
      <c r="X1932" s="17" t="s">
        <v>34</v>
      </c>
      <c r="Z1932" t="s">
        <v>4200</v>
      </c>
      <c r="AA1932">
        <v>401</v>
      </c>
      <c r="AB1932">
        <v>55</v>
      </c>
    </row>
    <row r="1933" spans="1:28" x14ac:dyDescent="0.25">
      <c r="A1933" t="s">
        <v>4229</v>
      </c>
      <c r="B1933" t="s">
        <v>4230</v>
      </c>
      <c r="C1933" s="17">
        <v>43706</v>
      </c>
      <c r="D1933" s="7">
        <v>360011</v>
      </c>
      <c r="E1933" t="s">
        <v>29</v>
      </c>
      <c r="F1933" t="s">
        <v>30</v>
      </c>
      <c r="G1933" s="7">
        <v>360011</v>
      </c>
      <c r="H1933" s="7">
        <v>158910</v>
      </c>
      <c r="I1933" s="12">
        <f>H1933/G1933*100</f>
        <v>44.140317934729772</v>
      </c>
      <c r="J1933" s="12">
        <f t="shared" si="30"/>
        <v>5.6394780827544437</v>
      </c>
      <c r="K1933" s="7">
        <v>317823</v>
      </c>
      <c r="L1933" s="7">
        <v>61858</v>
      </c>
      <c r="M1933" s="7">
        <f>G1933-L1933</f>
        <v>298153</v>
      </c>
      <c r="N1933" s="7">
        <v>170643.328125</v>
      </c>
      <c r="O1933" s="22">
        <f>M1933/N1933</f>
        <v>1.7472291666838351</v>
      </c>
      <c r="P1933" s="27">
        <v>2153</v>
      </c>
      <c r="Q1933" s="32">
        <f>M1933/P1933</f>
        <v>138.48258244310264</v>
      </c>
      <c r="R1933" s="37" t="s">
        <v>4199</v>
      </c>
      <c r="S1933" s="42">
        <f>ABS(O2406-O1933)*100</f>
        <v>41.284202979449368</v>
      </c>
      <c r="T1933" t="s">
        <v>43</v>
      </c>
      <c r="V1933" s="7">
        <v>54000</v>
      </c>
      <c r="W1933" t="s">
        <v>33</v>
      </c>
      <c r="X1933" s="17" t="s">
        <v>34</v>
      </c>
      <c r="Z1933" t="s">
        <v>4200</v>
      </c>
      <c r="AA1933">
        <v>401</v>
      </c>
      <c r="AB1933">
        <v>55</v>
      </c>
    </row>
    <row r="1934" spans="1:28" x14ac:dyDescent="0.25">
      <c r="A1934" t="s">
        <v>4231</v>
      </c>
      <c r="B1934" t="s">
        <v>4232</v>
      </c>
      <c r="C1934" s="17">
        <v>43854</v>
      </c>
      <c r="D1934" s="7">
        <v>335000</v>
      </c>
      <c r="E1934" t="s">
        <v>29</v>
      </c>
      <c r="F1934" t="s">
        <v>30</v>
      </c>
      <c r="G1934" s="7">
        <v>335000</v>
      </c>
      <c r="H1934" s="7">
        <v>200890</v>
      </c>
      <c r="I1934" s="12">
        <f>H1934/G1934*100</f>
        <v>59.967164179104479</v>
      </c>
      <c r="J1934" s="12">
        <f t="shared" si="30"/>
        <v>10.187368161620263</v>
      </c>
      <c r="K1934" s="7">
        <v>401783</v>
      </c>
      <c r="L1934" s="7">
        <v>59052</v>
      </c>
      <c r="M1934" s="7">
        <f>G1934-L1934</f>
        <v>275948</v>
      </c>
      <c r="N1934" s="7">
        <v>228487.328125</v>
      </c>
      <c r="O1934" s="22">
        <f>M1934/N1934</f>
        <v>1.2077168666834575</v>
      </c>
      <c r="P1934" s="27">
        <v>3470</v>
      </c>
      <c r="Q1934" s="32">
        <f>M1934/P1934</f>
        <v>79.52391930835735</v>
      </c>
      <c r="R1934" s="37" t="s">
        <v>4199</v>
      </c>
      <c r="S1934" s="42">
        <f>ABS(O2406-O1934)*100</f>
        <v>12.667027020588396</v>
      </c>
      <c r="T1934" t="s">
        <v>32</v>
      </c>
      <c r="V1934" s="7">
        <v>54000</v>
      </c>
      <c r="W1934" t="s">
        <v>33</v>
      </c>
      <c r="X1934" s="17" t="s">
        <v>34</v>
      </c>
      <c r="Z1934" t="s">
        <v>4200</v>
      </c>
      <c r="AA1934">
        <v>401</v>
      </c>
      <c r="AB1934">
        <v>55</v>
      </c>
    </row>
    <row r="1935" spans="1:28" x14ac:dyDescent="0.25">
      <c r="A1935" t="s">
        <v>4233</v>
      </c>
      <c r="B1935" t="s">
        <v>4234</v>
      </c>
      <c r="C1935" s="17">
        <v>44026</v>
      </c>
      <c r="D1935" s="7">
        <v>375000</v>
      </c>
      <c r="E1935" t="s">
        <v>29</v>
      </c>
      <c r="F1935" t="s">
        <v>30</v>
      </c>
      <c r="G1935" s="7">
        <v>375000</v>
      </c>
      <c r="H1935" s="7">
        <v>158900</v>
      </c>
      <c r="I1935" s="12">
        <f>H1935/G1935*100</f>
        <v>42.373333333333335</v>
      </c>
      <c r="J1935" s="12">
        <f t="shared" si="30"/>
        <v>7.4064626841508812</v>
      </c>
      <c r="K1935" s="7">
        <v>317804</v>
      </c>
      <c r="L1935" s="7">
        <v>62831</v>
      </c>
      <c r="M1935" s="7">
        <f>G1935-L1935</f>
        <v>312169</v>
      </c>
      <c r="N1935" s="7">
        <v>169982</v>
      </c>
      <c r="O1935" s="22">
        <f>M1935/N1935</f>
        <v>1.8364826864020896</v>
      </c>
      <c r="P1935" s="27">
        <v>2124</v>
      </c>
      <c r="Q1935" s="32">
        <f>M1935/P1935</f>
        <v>146.97222222222223</v>
      </c>
      <c r="R1935" s="37" t="s">
        <v>4199</v>
      </c>
      <c r="S1935" s="42">
        <f>ABS(O2406-O1935)*100</f>
        <v>50.209554951274818</v>
      </c>
      <c r="T1935" t="s">
        <v>43</v>
      </c>
      <c r="V1935" s="7">
        <v>54000</v>
      </c>
      <c r="W1935" t="s">
        <v>33</v>
      </c>
      <c r="X1935" s="17" t="s">
        <v>34</v>
      </c>
      <c r="Z1935" t="s">
        <v>4200</v>
      </c>
      <c r="AA1935">
        <v>401</v>
      </c>
      <c r="AB1935">
        <v>55</v>
      </c>
    </row>
    <row r="1936" spans="1:28" x14ac:dyDescent="0.25">
      <c r="A1936" t="s">
        <v>4235</v>
      </c>
      <c r="B1936" t="s">
        <v>4236</v>
      </c>
      <c r="C1936" s="17">
        <v>43726</v>
      </c>
      <c r="D1936" s="7">
        <v>355800</v>
      </c>
      <c r="E1936" t="s">
        <v>29</v>
      </c>
      <c r="F1936" t="s">
        <v>30</v>
      </c>
      <c r="G1936" s="7">
        <v>355800</v>
      </c>
      <c r="H1936" s="7">
        <v>164480</v>
      </c>
      <c r="I1936" s="12">
        <f>H1936/G1936*100</f>
        <v>46.22821810005621</v>
      </c>
      <c r="J1936" s="12">
        <f t="shared" si="30"/>
        <v>3.5515779174280055</v>
      </c>
      <c r="K1936" s="7">
        <v>328958</v>
      </c>
      <c r="L1936" s="7">
        <v>59001</v>
      </c>
      <c r="M1936" s="7">
        <f>G1936-L1936</f>
        <v>296799</v>
      </c>
      <c r="N1936" s="7">
        <v>179971.328125</v>
      </c>
      <c r="O1936" s="22">
        <f>M1936/N1936</f>
        <v>1.6491460228256845</v>
      </c>
      <c r="P1936" s="27">
        <v>2404</v>
      </c>
      <c r="Q1936" s="32">
        <f>M1936/P1936</f>
        <v>123.46048252911814</v>
      </c>
      <c r="R1936" s="37" t="s">
        <v>4199</v>
      </c>
      <c r="S1936" s="42">
        <f>ABS(O2406-O1936)*100</f>
        <v>31.475888593634306</v>
      </c>
      <c r="T1936" t="s">
        <v>236</v>
      </c>
      <c r="V1936" s="7">
        <v>54000</v>
      </c>
      <c r="W1936" t="s">
        <v>33</v>
      </c>
      <c r="X1936" s="17" t="s">
        <v>34</v>
      </c>
      <c r="Z1936" t="s">
        <v>4200</v>
      </c>
      <c r="AA1936">
        <v>401</v>
      </c>
      <c r="AB1936">
        <v>55</v>
      </c>
    </row>
    <row r="1937" spans="1:28" x14ac:dyDescent="0.25">
      <c r="A1937" t="s">
        <v>4237</v>
      </c>
      <c r="B1937" t="s">
        <v>4238</v>
      </c>
      <c r="C1937" s="17">
        <v>43686</v>
      </c>
      <c r="D1937" s="7">
        <v>394000</v>
      </c>
      <c r="E1937" t="s">
        <v>29</v>
      </c>
      <c r="F1937" t="s">
        <v>30</v>
      </c>
      <c r="G1937" s="7">
        <v>394000</v>
      </c>
      <c r="H1937" s="7">
        <v>206060</v>
      </c>
      <c r="I1937" s="12">
        <f>H1937/G1937*100</f>
        <v>52.299492385786806</v>
      </c>
      <c r="J1937" s="12">
        <f t="shared" si="30"/>
        <v>2.5196963683025899</v>
      </c>
      <c r="K1937" s="7">
        <v>412118</v>
      </c>
      <c r="L1937" s="7">
        <v>60485</v>
      </c>
      <c r="M1937" s="7">
        <f>G1937-L1937</f>
        <v>333515</v>
      </c>
      <c r="N1937" s="7">
        <v>234422</v>
      </c>
      <c r="O1937" s="22">
        <f>M1937/N1937</f>
        <v>1.4227120321471534</v>
      </c>
      <c r="P1937" s="27">
        <v>2932</v>
      </c>
      <c r="Q1937" s="32">
        <f>M1937/P1937</f>
        <v>113.75</v>
      </c>
      <c r="R1937" s="37" t="s">
        <v>4199</v>
      </c>
      <c r="S1937" s="42">
        <f>ABS(O2406-O1937)*100</f>
        <v>8.8324895257811953</v>
      </c>
      <c r="T1937" t="s">
        <v>32</v>
      </c>
      <c r="V1937" s="7">
        <v>54000</v>
      </c>
      <c r="W1937" t="s">
        <v>33</v>
      </c>
      <c r="X1937" s="17" t="s">
        <v>34</v>
      </c>
      <c r="Z1937" t="s">
        <v>4200</v>
      </c>
      <c r="AA1937">
        <v>401</v>
      </c>
      <c r="AB1937">
        <v>61</v>
      </c>
    </row>
    <row r="1938" spans="1:28" x14ac:dyDescent="0.25">
      <c r="A1938" t="s">
        <v>4239</v>
      </c>
      <c r="B1938" t="s">
        <v>4240</v>
      </c>
      <c r="C1938" s="17">
        <v>43768</v>
      </c>
      <c r="D1938" s="7">
        <v>350000</v>
      </c>
      <c r="E1938" t="s">
        <v>29</v>
      </c>
      <c r="F1938" t="s">
        <v>30</v>
      </c>
      <c r="G1938" s="7">
        <v>350000</v>
      </c>
      <c r="H1938" s="7">
        <v>183670</v>
      </c>
      <c r="I1938" s="12">
        <f>H1938/G1938*100</f>
        <v>52.477142857142859</v>
      </c>
      <c r="J1938" s="12">
        <f t="shared" si="30"/>
        <v>2.6973468396586426</v>
      </c>
      <c r="K1938" s="7">
        <v>367344</v>
      </c>
      <c r="L1938" s="7">
        <v>59877</v>
      </c>
      <c r="M1938" s="7">
        <f>G1938-L1938</f>
        <v>290123</v>
      </c>
      <c r="N1938" s="7">
        <v>204978</v>
      </c>
      <c r="O1938" s="22">
        <f>M1938/N1938</f>
        <v>1.4153860414288362</v>
      </c>
      <c r="P1938" s="27">
        <v>2838</v>
      </c>
      <c r="Q1938" s="32">
        <f>M1938/P1938</f>
        <v>102.22797744890768</v>
      </c>
      <c r="R1938" s="37" t="s">
        <v>4199</v>
      </c>
      <c r="S1938" s="42">
        <f>ABS(O2406-O1938)*100</f>
        <v>8.0998904539494774</v>
      </c>
      <c r="T1938" t="s">
        <v>147</v>
      </c>
      <c r="V1938" s="7">
        <v>54000</v>
      </c>
      <c r="W1938" t="s">
        <v>33</v>
      </c>
      <c r="X1938" s="17" t="s">
        <v>34</v>
      </c>
      <c r="Z1938" t="s">
        <v>4200</v>
      </c>
      <c r="AA1938">
        <v>401</v>
      </c>
      <c r="AB1938">
        <v>55</v>
      </c>
    </row>
    <row r="1939" spans="1:28" x14ac:dyDescent="0.25">
      <c r="A1939" t="s">
        <v>4241</v>
      </c>
      <c r="B1939" t="s">
        <v>4242</v>
      </c>
      <c r="C1939" s="17">
        <v>44186</v>
      </c>
      <c r="D1939" s="7">
        <v>440000</v>
      </c>
      <c r="E1939" t="s">
        <v>29</v>
      </c>
      <c r="F1939" t="s">
        <v>30</v>
      </c>
      <c r="G1939" s="7">
        <v>440000</v>
      </c>
      <c r="H1939" s="7">
        <v>161580</v>
      </c>
      <c r="I1939" s="12">
        <f>H1939/G1939*100</f>
        <v>36.722727272727276</v>
      </c>
      <c r="J1939" s="12">
        <f t="shared" si="30"/>
        <v>13.05706874475694</v>
      </c>
      <c r="K1939" s="7">
        <v>323160</v>
      </c>
      <c r="L1939" s="7">
        <v>58247</v>
      </c>
      <c r="M1939" s="7">
        <f>G1939-L1939</f>
        <v>381753</v>
      </c>
      <c r="N1939" s="7">
        <v>176608.671875</v>
      </c>
      <c r="O1939" s="22">
        <f>M1939/N1939</f>
        <v>2.1615756233657484</v>
      </c>
      <c r="P1939" s="27">
        <v>2463</v>
      </c>
      <c r="Q1939" s="32">
        <f>M1939/P1939</f>
        <v>154.99512789281366</v>
      </c>
      <c r="R1939" s="37" t="s">
        <v>4199</v>
      </c>
      <c r="S1939" s="42">
        <f>ABS(O2406-O1939)*100</f>
        <v>82.718848647640698</v>
      </c>
      <c r="T1939" t="s">
        <v>32</v>
      </c>
      <c r="V1939" s="7">
        <v>54000</v>
      </c>
      <c r="W1939" t="s">
        <v>33</v>
      </c>
      <c r="X1939" s="17" t="s">
        <v>34</v>
      </c>
      <c r="Z1939" t="s">
        <v>4200</v>
      </c>
      <c r="AA1939">
        <v>401</v>
      </c>
      <c r="AB1939">
        <v>55</v>
      </c>
    </row>
    <row r="1940" spans="1:28" x14ac:dyDescent="0.25">
      <c r="A1940" t="s">
        <v>4243</v>
      </c>
      <c r="B1940" t="s">
        <v>4244</v>
      </c>
      <c r="C1940" s="17">
        <v>44110</v>
      </c>
      <c r="D1940" s="7">
        <v>400000</v>
      </c>
      <c r="E1940" t="s">
        <v>29</v>
      </c>
      <c r="F1940" t="s">
        <v>30</v>
      </c>
      <c r="G1940" s="7">
        <v>400000</v>
      </c>
      <c r="H1940" s="7">
        <v>163190</v>
      </c>
      <c r="I1940" s="12">
        <f>H1940/G1940*100</f>
        <v>40.797499999999999</v>
      </c>
      <c r="J1940" s="12">
        <f t="shared" si="30"/>
        <v>8.9822960174842166</v>
      </c>
      <c r="K1940" s="7">
        <v>326371</v>
      </c>
      <c r="L1940" s="7">
        <v>61756</v>
      </c>
      <c r="M1940" s="7">
        <f>G1940-L1940</f>
        <v>338244</v>
      </c>
      <c r="N1940" s="7">
        <v>176410</v>
      </c>
      <c r="O1940" s="22">
        <f>M1940/N1940</f>
        <v>1.9173742985091549</v>
      </c>
      <c r="P1940" s="27">
        <v>2492</v>
      </c>
      <c r="Q1940" s="32">
        <f>M1940/P1940</f>
        <v>135.73194221508828</v>
      </c>
      <c r="R1940" s="37" t="s">
        <v>4199</v>
      </c>
      <c r="S1940" s="42">
        <f>ABS(O2406-O1940)*100</f>
        <v>58.298716161981346</v>
      </c>
      <c r="T1940" t="s">
        <v>32</v>
      </c>
      <c r="V1940" s="7">
        <v>54000</v>
      </c>
      <c r="W1940" t="s">
        <v>33</v>
      </c>
      <c r="X1940" s="17" t="s">
        <v>34</v>
      </c>
      <c r="Z1940" t="s">
        <v>4200</v>
      </c>
      <c r="AA1940">
        <v>401</v>
      </c>
      <c r="AB1940">
        <v>55</v>
      </c>
    </row>
    <row r="1941" spans="1:28" x14ac:dyDescent="0.25">
      <c r="A1941" t="s">
        <v>4245</v>
      </c>
      <c r="B1941" t="s">
        <v>4246</v>
      </c>
      <c r="C1941" s="17">
        <v>43766</v>
      </c>
      <c r="D1941" s="7">
        <v>265000</v>
      </c>
      <c r="E1941" t="s">
        <v>29</v>
      </c>
      <c r="F1941" t="s">
        <v>30</v>
      </c>
      <c r="G1941" s="7">
        <v>265000</v>
      </c>
      <c r="H1941" s="7">
        <v>142070</v>
      </c>
      <c r="I1941" s="12">
        <f>H1941/G1941*100</f>
        <v>53.611320754716985</v>
      </c>
      <c r="J1941" s="12">
        <f t="shared" si="30"/>
        <v>3.831524737232769</v>
      </c>
      <c r="K1941" s="7">
        <v>284141</v>
      </c>
      <c r="L1941" s="7">
        <v>57165</v>
      </c>
      <c r="M1941" s="7">
        <f>G1941-L1941</f>
        <v>207835</v>
      </c>
      <c r="N1941" s="7">
        <v>151317.328125</v>
      </c>
      <c r="O1941" s="22">
        <f>M1941/N1941</f>
        <v>1.3735042944210061</v>
      </c>
      <c r="P1941" s="27">
        <v>2353</v>
      </c>
      <c r="Q1941" s="32">
        <f>M1941/P1941</f>
        <v>88.327666808329795</v>
      </c>
      <c r="R1941" s="37" t="s">
        <v>4199</v>
      </c>
      <c r="S1941" s="42">
        <f>ABS(O2406-O1941)*100</f>
        <v>3.911715753166467</v>
      </c>
      <c r="T1941" t="s">
        <v>32</v>
      </c>
      <c r="V1941" s="7">
        <v>54000</v>
      </c>
      <c r="W1941" t="s">
        <v>33</v>
      </c>
      <c r="X1941" s="17" t="s">
        <v>34</v>
      </c>
      <c r="Z1941" t="s">
        <v>4200</v>
      </c>
      <c r="AA1941">
        <v>401</v>
      </c>
      <c r="AB1941">
        <v>49</v>
      </c>
    </row>
    <row r="1942" spans="1:28" x14ac:dyDescent="0.25">
      <c r="A1942" t="s">
        <v>4247</v>
      </c>
      <c r="B1942" t="s">
        <v>4248</v>
      </c>
      <c r="C1942" s="17">
        <v>43801</v>
      </c>
      <c r="D1942" s="7">
        <v>300000</v>
      </c>
      <c r="E1942" t="s">
        <v>29</v>
      </c>
      <c r="F1942" t="s">
        <v>30</v>
      </c>
      <c r="G1942" s="7">
        <v>300000</v>
      </c>
      <c r="H1942" s="7">
        <v>157600</v>
      </c>
      <c r="I1942" s="12">
        <f>H1942/G1942*100</f>
        <v>52.533333333333331</v>
      </c>
      <c r="J1942" s="12">
        <f t="shared" si="30"/>
        <v>2.7535373158491154</v>
      </c>
      <c r="K1942" s="7">
        <v>315192</v>
      </c>
      <c r="L1942" s="7">
        <v>71577</v>
      </c>
      <c r="M1942" s="7">
        <f>G1942-L1942</f>
        <v>228423</v>
      </c>
      <c r="N1942" s="7">
        <v>162410</v>
      </c>
      <c r="O1942" s="22">
        <f>M1942/N1942</f>
        <v>1.4064589618865833</v>
      </c>
      <c r="P1942" s="27">
        <v>2245</v>
      </c>
      <c r="Q1942" s="32">
        <f>M1942/P1942</f>
        <v>101.74743875278396</v>
      </c>
      <c r="R1942" s="37" t="s">
        <v>4199</v>
      </c>
      <c r="S1942" s="42">
        <f>ABS(O2406-O1942)*100</f>
        <v>7.2071824997241851</v>
      </c>
      <c r="T1942" t="s">
        <v>32</v>
      </c>
      <c r="V1942" s="7">
        <v>54000</v>
      </c>
      <c r="W1942" t="s">
        <v>33</v>
      </c>
      <c r="X1942" s="17" t="s">
        <v>34</v>
      </c>
      <c r="Z1942" t="s">
        <v>4200</v>
      </c>
      <c r="AA1942">
        <v>401</v>
      </c>
      <c r="AB1942">
        <v>55</v>
      </c>
    </row>
    <row r="1943" spans="1:28" x14ac:dyDescent="0.25">
      <c r="A1943" t="s">
        <v>4247</v>
      </c>
      <c r="B1943" t="s">
        <v>4248</v>
      </c>
      <c r="C1943" s="17">
        <v>43803</v>
      </c>
      <c r="D1943" s="7">
        <v>300000</v>
      </c>
      <c r="E1943" t="s">
        <v>331</v>
      </c>
      <c r="F1943" t="s">
        <v>30</v>
      </c>
      <c r="G1943" s="7">
        <v>300000</v>
      </c>
      <c r="H1943" s="7">
        <v>157600</v>
      </c>
      <c r="I1943" s="12">
        <f>H1943/G1943*100</f>
        <v>52.533333333333331</v>
      </c>
      <c r="J1943" s="12">
        <f t="shared" si="30"/>
        <v>2.7535373158491154</v>
      </c>
      <c r="K1943" s="7">
        <v>315192</v>
      </c>
      <c r="L1943" s="7">
        <v>71577</v>
      </c>
      <c r="M1943" s="7">
        <f>G1943-L1943</f>
        <v>228423</v>
      </c>
      <c r="N1943" s="7">
        <v>162410</v>
      </c>
      <c r="O1943" s="22">
        <f>M1943/N1943</f>
        <v>1.4064589618865833</v>
      </c>
      <c r="P1943" s="27">
        <v>2245</v>
      </c>
      <c r="Q1943" s="32">
        <f>M1943/P1943</f>
        <v>101.74743875278396</v>
      </c>
      <c r="R1943" s="37" t="s">
        <v>4199</v>
      </c>
      <c r="S1943" s="42">
        <f>ABS(O2406-O1943)*100</f>
        <v>7.2071824997241851</v>
      </c>
      <c r="T1943" t="s">
        <v>32</v>
      </c>
      <c r="V1943" s="7">
        <v>54000</v>
      </c>
      <c r="W1943" t="s">
        <v>33</v>
      </c>
      <c r="X1943" s="17" t="s">
        <v>34</v>
      </c>
      <c r="Z1943" t="s">
        <v>4200</v>
      </c>
      <c r="AA1943">
        <v>401</v>
      </c>
      <c r="AB1943">
        <v>55</v>
      </c>
    </row>
    <row r="1944" spans="1:28" x14ac:dyDescent="0.25">
      <c r="A1944" t="s">
        <v>4249</v>
      </c>
      <c r="B1944" t="s">
        <v>4250</v>
      </c>
      <c r="C1944" s="17">
        <v>44088</v>
      </c>
      <c r="D1944" s="7">
        <v>395000</v>
      </c>
      <c r="E1944" t="s">
        <v>29</v>
      </c>
      <c r="F1944" t="s">
        <v>30</v>
      </c>
      <c r="G1944" s="7">
        <v>395000</v>
      </c>
      <c r="H1944" s="7">
        <v>199830</v>
      </c>
      <c r="I1944" s="12">
        <f>H1944/G1944*100</f>
        <v>50.58987341772152</v>
      </c>
      <c r="J1944" s="12">
        <f t="shared" si="30"/>
        <v>0.81007740023730435</v>
      </c>
      <c r="K1944" s="7">
        <v>399669</v>
      </c>
      <c r="L1944" s="7">
        <v>60000</v>
      </c>
      <c r="M1944" s="7">
        <f>G1944-L1944</f>
        <v>335000</v>
      </c>
      <c r="N1944" s="7">
        <v>226446</v>
      </c>
      <c r="O1944" s="22">
        <f>M1944/N1944</f>
        <v>1.4793813977725374</v>
      </c>
      <c r="P1944" s="27">
        <v>2160</v>
      </c>
      <c r="Q1944" s="32">
        <f>M1944/P1944</f>
        <v>155.09259259259258</v>
      </c>
      <c r="R1944" s="37" t="s">
        <v>4199</v>
      </c>
      <c r="S1944" s="42">
        <f>ABS(O2406-O1944)*100</f>
        <v>14.4994260883196</v>
      </c>
      <c r="T1944" t="s">
        <v>43</v>
      </c>
      <c r="V1944" s="7">
        <v>54000</v>
      </c>
      <c r="W1944" t="s">
        <v>33</v>
      </c>
      <c r="X1944" s="17" t="s">
        <v>34</v>
      </c>
      <c r="Z1944" t="s">
        <v>4200</v>
      </c>
      <c r="AA1944">
        <v>401</v>
      </c>
      <c r="AB1944">
        <v>58</v>
      </c>
    </row>
    <row r="1945" spans="1:28" x14ac:dyDescent="0.25">
      <c r="A1945" t="s">
        <v>4251</v>
      </c>
      <c r="B1945" t="s">
        <v>4252</v>
      </c>
      <c r="C1945" s="17">
        <v>44057</v>
      </c>
      <c r="D1945" s="7">
        <v>425000</v>
      </c>
      <c r="E1945" t="s">
        <v>29</v>
      </c>
      <c r="F1945" t="s">
        <v>30</v>
      </c>
      <c r="G1945" s="7">
        <v>425000</v>
      </c>
      <c r="H1945" s="7">
        <v>193020</v>
      </c>
      <c r="I1945" s="12">
        <f>H1945/G1945*100</f>
        <v>45.416470588235292</v>
      </c>
      <c r="J1945" s="12">
        <f t="shared" si="30"/>
        <v>4.3633254292489241</v>
      </c>
      <c r="K1945" s="7">
        <v>386045</v>
      </c>
      <c r="L1945" s="7">
        <v>78848</v>
      </c>
      <c r="M1945" s="7">
        <f>G1945-L1945</f>
        <v>346152</v>
      </c>
      <c r="N1945" s="7">
        <v>313466.3125</v>
      </c>
      <c r="O1945" s="22">
        <f>M1945/N1945</f>
        <v>1.1042717708302388</v>
      </c>
      <c r="P1945" s="27">
        <v>2849</v>
      </c>
      <c r="Q1945" s="32">
        <f>M1945/P1945</f>
        <v>121.4994734994735</v>
      </c>
      <c r="R1945" s="37" t="s">
        <v>4253</v>
      </c>
      <c r="S1945" s="42">
        <f>ABS(O2406-O1945)*100</f>
        <v>23.011536605910266</v>
      </c>
      <c r="T1945" t="s">
        <v>32</v>
      </c>
      <c r="V1945" s="7">
        <v>66066</v>
      </c>
      <c r="W1945" t="s">
        <v>33</v>
      </c>
      <c r="X1945" s="17" t="s">
        <v>34</v>
      </c>
      <c r="Z1945" t="s">
        <v>4254</v>
      </c>
      <c r="AA1945">
        <v>401</v>
      </c>
      <c r="AB1945">
        <v>63</v>
      </c>
    </row>
    <row r="1946" spans="1:28" x14ac:dyDescent="0.25">
      <c r="A1946" t="s">
        <v>4255</v>
      </c>
      <c r="B1946" t="s">
        <v>4256</v>
      </c>
      <c r="C1946" s="17">
        <v>44280</v>
      </c>
      <c r="D1946" s="7">
        <v>460000</v>
      </c>
      <c r="E1946" t="s">
        <v>29</v>
      </c>
      <c r="F1946" t="s">
        <v>30</v>
      </c>
      <c r="G1946" s="7">
        <v>460000</v>
      </c>
      <c r="H1946" s="7">
        <v>204410</v>
      </c>
      <c r="I1946" s="12">
        <f>H1946/G1946*100</f>
        <v>44.436956521739127</v>
      </c>
      <c r="J1946" s="12">
        <f t="shared" si="30"/>
        <v>5.3428394957450891</v>
      </c>
      <c r="K1946" s="7">
        <v>408828</v>
      </c>
      <c r="L1946" s="7">
        <v>82316</v>
      </c>
      <c r="M1946" s="7">
        <f>G1946-L1946</f>
        <v>377684</v>
      </c>
      <c r="N1946" s="7">
        <v>333175.5</v>
      </c>
      <c r="O1946" s="22">
        <f>M1946/N1946</f>
        <v>1.1335887542751493</v>
      </c>
      <c r="P1946" s="27">
        <v>2672</v>
      </c>
      <c r="Q1946" s="32">
        <f>M1946/P1946</f>
        <v>141.34880239520959</v>
      </c>
      <c r="R1946" s="37" t="s">
        <v>4253</v>
      </c>
      <c r="S1946" s="42">
        <f>ABS(O2406-O1946)*100</f>
        <v>20.079838261419212</v>
      </c>
      <c r="T1946" t="s">
        <v>32</v>
      </c>
      <c r="V1946" s="7">
        <v>75504</v>
      </c>
      <c r="W1946" t="s">
        <v>33</v>
      </c>
      <c r="X1946" s="17" t="s">
        <v>34</v>
      </c>
      <c r="Z1946" t="s">
        <v>4254</v>
      </c>
      <c r="AA1946">
        <v>401</v>
      </c>
      <c r="AB1946">
        <v>68</v>
      </c>
    </row>
    <row r="1947" spans="1:28" x14ac:dyDescent="0.25">
      <c r="A1947" t="s">
        <v>4257</v>
      </c>
      <c r="B1947" t="s">
        <v>4258</v>
      </c>
      <c r="C1947" s="17">
        <v>43892</v>
      </c>
      <c r="D1947" s="7">
        <v>415000</v>
      </c>
      <c r="E1947" t="s">
        <v>29</v>
      </c>
      <c r="F1947" t="s">
        <v>30</v>
      </c>
      <c r="G1947" s="7">
        <v>415000</v>
      </c>
      <c r="H1947" s="7">
        <v>206870</v>
      </c>
      <c r="I1947" s="12">
        <f>H1947/G1947*100</f>
        <v>49.848192771084335</v>
      </c>
      <c r="J1947" s="12">
        <f t="shared" si="30"/>
        <v>6.8396753600119098E-2</v>
      </c>
      <c r="K1947" s="7">
        <v>413739</v>
      </c>
      <c r="L1947" s="7">
        <v>84786</v>
      </c>
      <c r="M1947" s="7">
        <f>G1947-L1947</f>
        <v>330214</v>
      </c>
      <c r="N1947" s="7">
        <v>335666.3125</v>
      </c>
      <c r="O1947" s="22">
        <f>M1947/N1947</f>
        <v>0.98375674800550617</v>
      </c>
      <c r="P1947" s="27">
        <v>2856</v>
      </c>
      <c r="Q1947" s="32">
        <f>M1947/P1947</f>
        <v>115.62114845938375</v>
      </c>
      <c r="R1947" s="37" t="s">
        <v>4253</v>
      </c>
      <c r="S1947" s="42">
        <f>ABS(O2406-O1947)*100</f>
        <v>35.063038888383524</v>
      </c>
      <c r="T1947" t="s">
        <v>32</v>
      </c>
      <c r="V1947" s="7">
        <v>75504</v>
      </c>
      <c r="W1947" t="s">
        <v>33</v>
      </c>
      <c r="X1947" s="17" t="s">
        <v>34</v>
      </c>
      <c r="Z1947" t="s">
        <v>4254</v>
      </c>
      <c r="AA1947">
        <v>401</v>
      </c>
      <c r="AB1947">
        <v>66</v>
      </c>
    </row>
    <row r="1948" spans="1:28" x14ac:dyDescent="0.25">
      <c r="A1948" t="s">
        <v>4259</v>
      </c>
      <c r="B1948" t="s">
        <v>4260</v>
      </c>
      <c r="C1948" s="17">
        <v>43833</v>
      </c>
      <c r="D1948" s="7">
        <v>383000</v>
      </c>
      <c r="E1948" t="s">
        <v>29</v>
      </c>
      <c r="F1948" t="s">
        <v>30</v>
      </c>
      <c r="G1948" s="7">
        <v>383000</v>
      </c>
      <c r="H1948" s="7">
        <v>236980</v>
      </c>
      <c r="I1948" s="12">
        <f>H1948/G1948*100</f>
        <v>61.874673629242814</v>
      </c>
      <c r="J1948" s="12">
        <f t="shared" si="30"/>
        <v>12.094877611758598</v>
      </c>
      <c r="K1948" s="7">
        <v>473962</v>
      </c>
      <c r="L1948" s="7">
        <v>85447</v>
      </c>
      <c r="M1948" s="7">
        <f>G1948-L1948</f>
        <v>297553</v>
      </c>
      <c r="N1948" s="7">
        <v>396443.875</v>
      </c>
      <c r="O1948" s="22">
        <f>M1948/N1948</f>
        <v>0.75055517000987848</v>
      </c>
      <c r="P1948" s="27">
        <v>2790</v>
      </c>
      <c r="Q1948" s="32">
        <f>M1948/P1948</f>
        <v>106.64982078853046</v>
      </c>
      <c r="R1948" s="37" t="s">
        <v>4253</v>
      </c>
      <c r="S1948" s="42">
        <f>ABS(O2406-O1948)*100</f>
        <v>58.383196687946295</v>
      </c>
      <c r="T1948" t="s">
        <v>32</v>
      </c>
      <c r="V1948" s="7">
        <v>75504</v>
      </c>
      <c r="W1948" t="s">
        <v>33</v>
      </c>
      <c r="X1948" s="17" t="s">
        <v>34</v>
      </c>
      <c r="Z1948" t="s">
        <v>4254</v>
      </c>
      <c r="AA1948">
        <v>401</v>
      </c>
      <c r="AB1948">
        <v>68</v>
      </c>
    </row>
    <row r="1949" spans="1:28" x14ac:dyDescent="0.25">
      <c r="A1949" t="s">
        <v>4259</v>
      </c>
      <c r="B1949" t="s">
        <v>4260</v>
      </c>
      <c r="C1949" s="17">
        <v>44182</v>
      </c>
      <c r="D1949" s="7">
        <v>440000</v>
      </c>
      <c r="E1949" t="s">
        <v>29</v>
      </c>
      <c r="F1949" t="s">
        <v>30</v>
      </c>
      <c r="G1949" s="7">
        <v>440000</v>
      </c>
      <c r="H1949" s="7">
        <v>236980</v>
      </c>
      <c r="I1949" s="12">
        <f>H1949/G1949*100</f>
        <v>53.859090909090909</v>
      </c>
      <c r="J1949" s="12">
        <f t="shared" si="30"/>
        <v>4.0792948916066933</v>
      </c>
      <c r="K1949" s="7">
        <v>473962</v>
      </c>
      <c r="L1949" s="7">
        <v>85447</v>
      </c>
      <c r="M1949" s="7">
        <f>G1949-L1949</f>
        <v>354553</v>
      </c>
      <c r="N1949" s="7">
        <v>396443.875</v>
      </c>
      <c r="O1949" s="22">
        <f>M1949/N1949</f>
        <v>0.8943334034357322</v>
      </c>
      <c r="P1949" s="27">
        <v>2790</v>
      </c>
      <c r="Q1949" s="32">
        <f>M1949/P1949</f>
        <v>127.07992831541219</v>
      </c>
      <c r="R1949" s="37" t="s">
        <v>4253</v>
      </c>
      <c r="S1949" s="42">
        <f>ABS(O2406-O1949)*100</f>
        <v>44.005373345360923</v>
      </c>
      <c r="T1949" t="s">
        <v>32</v>
      </c>
      <c r="V1949" s="7">
        <v>75504</v>
      </c>
      <c r="W1949" t="s">
        <v>33</v>
      </c>
      <c r="X1949" s="17" t="s">
        <v>34</v>
      </c>
      <c r="Z1949" t="s">
        <v>4254</v>
      </c>
      <c r="AA1949">
        <v>401</v>
      </c>
      <c r="AB1949">
        <v>68</v>
      </c>
    </row>
    <row r="1950" spans="1:28" x14ac:dyDescent="0.25">
      <c r="A1950" t="s">
        <v>4261</v>
      </c>
      <c r="B1950" t="s">
        <v>4262</v>
      </c>
      <c r="C1950" s="17">
        <v>44175</v>
      </c>
      <c r="D1950" s="7">
        <v>400000</v>
      </c>
      <c r="E1950" t="s">
        <v>29</v>
      </c>
      <c r="F1950" t="s">
        <v>30</v>
      </c>
      <c r="G1950" s="7">
        <v>400000</v>
      </c>
      <c r="H1950" s="7">
        <v>209010</v>
      </c>
      <c r="I1950" s="12">
        <f>H1950/G1950*100</f>
        <v>52.252500000000005</v>
      </c>
      <c r="J1950" s="12">
        <f t="shared" si="30"/>
        <v>2.4727039825157888</v>
      </c>
      <c r="K1950" s="7">
        <v>418024</v>
      </c>
      <c r="L1950" s="7">
        <v>84567</v>
      </c>
      <c r="M1950" s="7">
        <f>G1950-L1950</f>
        <v>315433</v>
      </c>
      <c r="N1950" s="7">
        <v>340262.25</v>
      </c>
      <c r="O1950" s="22">
        <f>M1950/N1950</f>
        <v>0.92702907830651216</v>
      </c>
      <c r="P1950" s="27">
        <v>2769</v>
      </c>
      <c r="Q1950" s="32">
        <f>M1950/P1950</f>
        <v>113.91585409895269</v>
      </c>
      <c r="R1950" s="37" t="s">
        <v>4253</v>
      </c>
      <c r="S1950" s="42">
        <f>ABS(O2406-O1950)*100</f>
        <v>40.735805858282923</v>
      </c>
      <c r="T1950" t="s">
        <v>32</v>
      </c>
      <c r="V1950" s="7">
        <v>75504</v>
      </c>
      <c r="W1950" t="s">
        <v>33</v>
      </c>
      <c r="X1950" s="17" t="s">
        <v>34</v>
      </c>
      <c r="Z1950" t="s">
        <v>4254</v>
      </c>
      <c r="AA1950">
        <v>401</v>
      </c>
      <c r="AB1950">
        <v>67</v>
      </c>
    </row>
    <row r="1951" spans="1:28" x14ac:dyDescent="0.25">
      <c r="A1951" t="s">
        <v>4263</v>
      </c>
      <c r="B1951" t="s">
        <v>4264</v>
      </c>
      <c r="C1951" s="17">
        <v>44137</v>
      </c>
      <c r="D1951" s="7">
        <v>425000</v>
      </c>
      <c r="E1951" t="s">
        <v>29</v>
      </c>
      <c r="F1951" t="s">
        <v>30</v>
      </c>
      <c r="G1951" s="7">
        <v>425000</v>
      </c>
      <c r="H1951" s="7">
        <v>205460</v>
      </c>
      <c r="I1951" s="12">
        <f>H1951/G1951*100</f>
        <v>48.343529411764706</v>
      </c>
      <c r="J1951" s="12">
        <f t="shared" si="30"/>
        <v>1.4362666057195099</v>
      </c>
      <c r="K1951" s="7">
        <v>410911</v>
      </c>
      <c r="L1951" s="7">
        <v>97843</v>
      </c>
      <c r="M1951" s="7">
        <f>G1951-L1951</f>
        <v>327157</v>
      </c>
      <c r="N1951" s="7">
        <v>319457.15625</v>
      </c>
      <c r="O1951" s="22">
        <f>M1951/N1951</f>
        <v>1.0241028995574426</v>
      </c>
      <c r="P1951" s="27">
        <v>2333</v>
      </c>
      <c r="Q1951" s="32">
        <f>M1951/P1951</f>
        <v>140.23017573939134</v>
      </c>
      <c r="R1951" s="37" t="s">
        <v>4253</v>
      </c>
      <c r="S1951" s="42">
        <f>ABS(O2406-O1951)*100</f>
        <v>31.028423733189882</v>
      </c>
      <c r="T1951" t="s">
        <v>43</v>
      </c>
      <c r="V1951" s="7">
        <v>80223</v>
      </c>
      <c r="W1951" t="s">
        <v>33</v>
      </c>
      <c r="X1951" s="17" t="s">
        <v>34</v>
      </c>
      <c r="Z1951" t="s">
        <v>4254</v>
      </c>
      <c r="AA1951">
        <v>401</v>
      </c>
      <c r="AB1951">
        <v>67</v>
      </c>
    </row>
    <row r="1952" spans="1:28" x14ac:dyDescent="0.25">
      <c r="A1952" t="s">
        <v>4265</v>
      </c>
      <c r="B1952" t="s">
        <v>4266</v>
      </c>
      <c r="C1952" s="17">
        <v>44055</v>
      </c>
      <c r="D1952" s="7">
        <v>449900</v>
      </c>
      <c r="E1952" t="s">
        <v>29</v>
      </c>
      <c r="F1952" t="s">
        <v>30</v>
      </c>
      <c r="G1952" s="7">
        <v>449900</v>
      </c>
      <c r="H1952" s="7">
        <v>253620</v>
      </c>
      <c r="I1952" s="12">
        <f>H1952/G1952*100</f>
        <v>56.372527228272951</v>
      </c>
      <c r="J1952" s="12">
        <f t="shared" si="30"/>
        <v>6.5927312107887346</v>
      </c>
      <c r="K1952" s="7">
        <v>507245</v>
      </c>
      <c r="L1952" s="7">
        <v>95801</v>
      </c>
      <c r="M1952" s="7">
        <f>G1952-L1952</f>
        <v>354099</v>
      </c>
      <c r="N1952" s="7">
        <v>419840.8125</v>
      </c>
      <c r="O1952" s="22">
        <f>M1952/N1952</f>
        <v>0.8434125255509789</v>
      </c>
      <c r="P1952" s="27">
        <v>2899</v>
      </c>
      <c r="Q1952" s="32">
        <f>M1952/P1952</f>
        <v>122.14522249051397</v>
      </c>
      <c r="R1952" s="37" t="s">
        <v>4253</v>
      </c>
      <c r="S1952" s="42">
        <f>ABS(O2406-O1952)*100</f>
        <v>49.097461133836248</v>
      </c>
      <c r="T1952" t="s">
        <v>32</v>
      </c>
      <c r="V1952" s="7">
        <v>75504</v>
      </c>
      <c r="W1952" t="s">
        <v>33</v>
      </c>
      <c r="X1952" s="17" t="s">
        <v>34</v>
      </c>
      <c r="Z1952" t="s">
        <v>4254</v>
      </c>
      <c r="AA1952">
        <v>401</v>
      </c>
      <c r="AB1952">
        <v>72</v>
      </c>
    </row>
    <row r="1953" spans="1:28" x14ac:dyDescent="0.25">
      <c r="A1953" t="s">
        <v>4267</v>
      </c>
      <c r="B1953" t="s">
        <v>4268</v>
      </c>
      <c r="C1953" s="17">
        <v>44020</v>
      </c>
      <c r="D1953" s="7">
        <v>460000</v>
      </c>
      <c r="E1953" t="s">
        <v>29</v>
      </c>
      <c r="F1953" t="s">
        <v>30</v>
      </c>
      <c r="G1953" s="7">
        <v>460000</v>
      </c>
      <c r="H1953" s="7">
        <v>244960</v>
      </c>
      <c r="I1953" s="12">
        <f>H1953/G1953*100</f>
        <v>53.252173913043478</v>
      </c>
      <c r="J1953" s="12">
        <f t="shared" si="30"/>
        <v>3.4723778955592621</v>
      </c>
      <c r="K1953" s="7">
        <v>489927</v>
      </c>
      <c r="L1953" s="7">
        <v>85937</v>
      </c>
      <c r="M1953" s="7">
        <f>G1953-L1953</f>
        <v>374063</v>
      </c>
      <c r="N1953" s="7">
        <v>412234.6875</v>
      </c>
      <c r="O1953" s="22">
        <f>M1953/N1953</f>
        <v>0.90740301906301857</v>
      </c>
      <c r="P1953" s="27">
        <v>3350</v>
      </c>
      <c r="Q1953" s="32">
        <f>M1953/P1953</f>
        <v>111.66059701492537</v>
      </c>
      <c r="R1953" s="37" t="s">
        <v>4253</v>
      </c>
      <c r="S1953" s="42">
        <f>ABS(O2406-O1953)*100</f>
        <v>42.698411782632284</v>
      </c>
      <c r="T1953" t="s">
        <v>32</v>
      </c>
      <c r="V1953" s="7">
        <v>75504</v>
      </c>
      <c r="W1953" t="s">
        <v>33</v>
      </c>
      <c r="X1953" s="17" t="s">
        <v>34</v>
      </c>
      <c r="Z1953" t="s">
        <v>4254</v>
      </c>
      <c r="AA1953">
        <v>401</v>
      </c>
      <c r="AB1953">
        <v>70</v>
      </c>
    </row>
    <row r="1954" spans="1:28" x14ac:dyDescent="0.25">
      <c r="A1954" t="s">
        <v>4269</v>
      </c>
      <c r="B1954" t="s">
        <v>4270</v>
      </c>
      <c r="C1954" s="17">
        <v>44102</v>
      </c>
      <c r="D1954" s="7">
        <v>460000</v>
      </c>
      <c r="E1954" t="s">
        <v>29</v>
      </c>
      <c r="F1954" t="s">
        <v>30</v>
      </c>
      <c r="G1954" s="7">
        <v>460000</v>
      </c>
      <c r="H1954" s="7">
        <v>229240</v>
      </c>
      <c r="I1954" s="12">
        <f>H1954/G1954*100</f>
        <v>49.834782608695654</v>
      </c>
      <c r="J1954" s="12">
        <f t="shared" si="30"/>
        <v>5.4986591211438451E-2</v>
      </c>
      <c r="K1954" s="7">
        <v>458477</v>
      </c>
      <c r="L1954" s="7">
        <v>84101</v>
      </c>
      <c r="M1954" s="7">
        <f>G1954-L1954</f>
        <v>375899</v>
      </c>
      <c r="N1954" s="7">
        <v>382016.3125</v>
      </c>
      <c r="O1954" s="22">
        <f>M1954/N1954</f>
        <v>0.98398677674268165</v>
      </c>
      <c r="P1954" s="27">
        <v>3114</v>
      </c>
      <c r="Q1954" s="32">
        <f>M1954/P1954</f>
        <v>120.7125883108542</v>
      </c>
      <c r="R1954" s="37" t="s">
        <v>4253</v>
      </c>
      <c r="S1954" s="42">
        <f>ABS(O2406-O1954)*100</f>
        <v>35.040036014665979</v>
      </c>
      <c r="T1954" t="s">
        <v>32</v>
      </c>
      <c r="V1954" s="7">
        <v>75504</v>
      </c>
      <c r="W1954" t="s">
        <v>33</v>
      </c>
      <c r="X1954" s="17" t="s">
        <v>34</v>
      </c>
      <c r="Z1954" t="s">
        <v>4254</v>
      </c>
      <c r="AA1954">
        <v>401</v>
      </c>
      <c r="AB1954">
        <v>71</v>
      </c>
    </row>
    <row r="1955" spans="1:28" x14ac:dyDescent="0.25">
      <c r="A1955" t="s">
        <v>4271</v>
      </c>
      <c r="B1955" t="s">
        <v>4272</v>
      </c>
      <c r="C1955" s="17">
        <v>44279</v>
      </c>
      <c r="D1955" s="7">
        <v>465000</v>
      </c>
      <c r="E1955" t="s">
        <v>29</v>
      </c>
      <c r="F1955" t="s">
        <v>30</v>
      </c>
      <c r="G1955" s="7">
        <v>465000</v>
      </c>
      <c r="H1955" s="7">
        <v>201720</v>
      </c>
      <c r="I1955" s="12">
        <f>H1955/G1955*100</f>
        <v>43.380645161290317</v>
      </c>
      <c r="J1955" s="12">
        <f t="shared" si="30"/>
        <v>6.3991508561938986</v>
      </c>
      <c r="K1955" s="7">
        <v>403444</v>
      </c>
      <c r="L1955" s="7">
        <v>85917</v>
      </c>
      <c r="M1955" s="7">
        <f>G1955-L1955</f>
        <v>379083</v>
      </c>
      <c r="N1955" s="7">
        <v>324007.15625</v>
      </c>
      <c r="O1955" s="22">
        <f>M1955/N1955</f>
        <v>1.1699834176116288</v>
      </c>
      <c r="P1955" s="27">
        <v>2575</v>
      </c>
      <c r="Q1955" s="32">
        <f>M1955/P1955</f>
        <v>147.2166990291262</v>
      </c>
      <c r="R1955" s="37" t="s">
        <v>4253</v>
      </c>
      <c r="S1955" s="42">
        <f>ABS(O2406-O1955)*100</f>
        <v>16.44037192777126</v>
      </c>
      <c r="T1955" t="s">
        <v>32</v>
      </c>
      <c r="V1955" s="7">
        <v>75504</v>
      </c>
      <c r="W1955" t="s">
        <v>33</v>
      </c>
      <c r="X1955" s="17" t="s">
        <v>34</v>
      </c>
      <c r="Z1955" t="s">
        <v>4254</v>
      </c>
      <c r="AA1955">
        <v>401</v>
      </c>
      <c r="AB1955">
        <v>69</v>
      </c>
    </row>
    <row r="1956" spans="1:28" x14ac:dyDescent="0.25">
      <c r="A1956" t="s">
        <v>4273</v>
      </c>
      <c r="B1956" t="s">
        <v>4274</v>
      </c>
      <c r="C1956" s="17">
        <v>43693</v>
      </c>
      <c r="D1956" s="7">
        <v>290000</v>
      </c>
      <c r="E1956" t="s">
        <v>29</v>
      </c>
      <c r="F1956" t="s">
        <v>30</v>
      </c>
      <c r="G1956" s="7">
        <v>290000</v>
      </c>
      <c r="H1956" s="7">
        <v>166640</v>
      </c>
      <c r="I1956" s="12">
        <f>H1956/G1956*100</f>
        <v>57.462068965517247</v>
      </c>
      <c r="J1956" s="12">
        <f t="shared" si="30"/>
        <v>7.682272948033031</v>
      </c>
      <c r="K1956" s="7">
        <v>333274</v>
      </c>
      <c r="L1956" s="7">
        <v>64065</v>
      </c>
      <c r="M1956" s="7">
        <f>G1956-L1956</f>
        <v>225935</v>
      </c>
      <c r="N1956" s="7">
        <v>200902.234375</v>
      </c>
      <c r="O1956" s="22">
        <f>M1956/N1956</f>
        <v>1.1246017283126595</v>
      </c>
      <c r="P1956" s="27">
        <v>2185</v>
      </c>
      <c r="Q1956" s="32">
        <f>M1956/P1956</f>
        <v>103.40274599542334</v>
      </c>
      <c r="R1956" s="37" t="s">
        <v>4275</v>
      </c>
      <c r="S1956" s="42">
        <f>ABS(O2406-O1956)*100</f>
        <v>20.978540857668193</v>
      </c>
      <c r="T1956" t="s">
        <v>43</v>
      </c>
      <c r="V1956" s="7">
        <v>55000</v>
      </c>
      <c r="W1956" t="s">
        <v>33</v>
      </c>
      <c r="X1956" s="17" t="s">
        <v>34</v>
      </c>
      <c r="Z1956" t="s">
        <v>4276</v>
      </c>
      <c r="AA1956">
        <v>401</v>
      </c>
      <c r="AB1956">
        <v>60</v>
      </c>
    </row>
    <row r="1957" spans="1:28" x14ac:dyDescent="0.25">
      <c r="A1957" t="s">
        <v>4277</v>
      </c>
      <c r="B1957" t="s">
        <v>4278</v>
      </c>
      <c r="C1957" s="17">
        <v>43634</v>
      </c>
      <c r="D1957" s="7">
        <v>358000</v>
      </c>
      <c r="E1957" t="s">
        <v>29</v>
      </c>
      <c r="F1957" t="s">
        <v>30</v>
      </c>
      <c r="G1957" s="7">
        <v>358000</v>
      </c>
      <c r="H1957" s="7">
        <v>168600</v>
      </c>
      <c r="I1957" s="12">
        <f>H1957/G1957*100</f>
        <v>47.094972067039102</v>
      </c>
      <c r="J1957" s="12">
        <f t="shared" si="30"/>
        <v>2.6848239504451143</v>
      </c>
      <c r="K1957" s="7">
        <v>337200</v>
      </c>
      <c r="L1957" s="7">
        <v>66358</v>
      </c>
      <c r="M1957" s="7">
        <f>G1957-L1957</f>
        <v>291642</v>
      </c>
      <c r="N1957" s="7">
        <v>202120.890625</v>
      </c>
      <c r="O1957" s="22">
        <f>M1957/N1957</f>
        <v>1.4429087418830484</v>
      </c>
      <c r="P1957" s="27">
        <v>2487</v>
      </c>
      <c r="Q1957" s="32">
        <f>M1957/P1957</f>
        <v>117.26658624849216</v>
      </c>
      <c r="R1957" s="37" t="s">
        <v>4275</v>
      </c>
      <c r="S1957" s="42">
        <f>ABS(O2406-O1957)*100</f>
        <v>10.852160499370701</v>
      </c>
      <c r="T1957" t="s">
        <v>32</v>
      </c>
      <c r="V1957" s="7">
        <v>57750</v>
      </c>
      <c r="W1957" t="s">
        <v>33</v>
      </c>
      <c r="X1957" s="17" t="s">
        <v>34</v>
      </c>
      <c r="Z1957" t="s">
        <v>4276</v>
      </c>
      <c r="AA1957">
        <v>401</v>
      </c>
      <c r="AB1957">
        <v>60</v>
      </c>
    </row>
    <row r="1958" spans="1:28" x14ac:dyDescent="0.25">
      <c r="A1958" t="s">
        <v>4279</v>
      </c>
      <c r="B1958" t="s">
        <v>4280</v>
      </c>
      <c r="C1958" s="17">
        <v>43616</v>
      </c>
      <c r="D1958" s="7">
        <v>342700</v>
      </c>
      <c r="E1958" t="s">
        <v>29</v>
      </c>
      <c r="F1958" t="s">
        <v>30</v>
      </c>
      <c r="G1958" s="7">
        <v>342700</v>
      </c>
      <c r="H1958" s="7">
        <v>195990</v>
      </c>
      <c r="I1958" s="12">
        <f>H1958/G1958*100</f>
        <v>57.189962065946901</v>
      </c>
      <c r="J1958" s="12">
        <f t="shared" si="30"/>
        <v>7.4101660484626848</v>
      </c>
      <c r="K1958" s="7">
        <v>391971</v>
      </c>
      <c r="L1958" s="7">
        <v>74689</v>
      </c>
      <c r="M1958" s="7">
        <f>G1958-L1958</f>
        <v>268011</v>
      </c>
      <c r="N1958" s="7">
        <v>323757.15625</v>
      </c>
      <c r="O1958" s="22">
        <f>M1958/N1958</f>
        <v>0.82781490640795685</v>
      </c>
      <c r="P1958" s="27">
        <v>2950</v>
      </c>
      <c r="Q1958" s="32">
        <f>M1958/P1958</f>
        <v>90.851186440677964</v>
      </c>
      <c r="R1958" s="37" t="s">
        <v>4253</v>
      </c>
      <c r="S1958" s="42">
        <f>ABS(O2406-O1958)*100</f>
        <v>50.657223048138455</v>
      </c>
      <c r="T1958" t="s">
        <v>32</v>
      </c>
      <c r="V1958" s="7">
        <v>66066</v>
      </c>
      <c r="W1958" t="s">
        <v>33</v>
      </c>
      <c r="X1958" s="17" t="s">
        <v>34</v>
      </c>
      <c r="Z1958" t="s">
        <v>4254</v>
      </c>
      <c r="AA1958">
        <v>401</v>
      </c>
      <c r="AB1958">
        <v>64</v>
      </c>
    </row>
    <row r="1959" spans="1:28" x14ac:dyDescent="0.25">
      <c r="A1959" t="s">
        <v>4281</v>
      </c>
      <c r="B1959" t="s">
        <v>4282</v>
      </c>
      <c r="C1959" s="17">
        <v>44055</v>
      </c>
      <c r="D1959" s="7">
        <v>455000</v>
      </c>
      <c r="E1959" t="s">
        <v>29</v>
      </c>
      <c r="F1959" t="s">
        <v>30</v>
      </c>
      <c r="G1959" s="7">
        <v>455000</v>
      </c>
      <c r="H1959" s="7">
        <v>204610</v>
      </c>
      <c r="I1959" s="12">
        <f>H1959/G1959*100</f>
        <v>44.969230769230769</v>
      </c>
      <c r="J1959" s="12">
        <f t="shared" si="30"/>
        <v>4.8105652482534467</v>
      </c>
      <c r="K1959" s="7">
        <v>409217</v>
      </c>
      <c r="L1959" s="7">
        <v>77233</v>
      </c>
      <c r="M1959" s="7">
        <f>G1959-L1959</f>
        <v>377767</v>
      </c>
      <c r="N1959" s="7">
        <v>338759.1875</v>
      </c>
      <c r="O1959" s="22">
        <f>M1959/N1959</f>
        <v>1.1151490909748389</v>
      </c>
      <c r="P1959" s="27">
        <v>2924</v>
      </c>
      <c r="Q1959" s="32">
        <f>M1959/P1959</f>
        <v>129.19528043775651</v>
      </c>
      <c r="R1959" s="37" t="s">
        <v>4253</v>
      </c>
      <c r="S1959" s="42">
        <f>ABS(O2406-O1959)*100</f>
        <v>21.923804591450246</v>
      </c>
      <c r="T1959" t="s">
        <v>32</v>
      </c>
      <c r="V1959" s="7">
        <v>66066</v>
      </c>
      <c r="W1959" t="s">
        <v>33</v>
      </c>
      <c r="X1959" s="17" t="s">
        <v>34</v>
      </c>
      <c r="Z1959" t="s">
        <v>4254</v>
      </c>
      <c r="AA1959">
        <v>401</v>
      </c>
      <c r="AB1959">
        <v>68</v>
      </c>
    </row>
    <row r="1960" spans="1:28" x14ac:dyDescent="0.25">
      <c r="A1960" t="s">
        <v>4283</v>
      </c>
      <c r="B1960" t="s">
        <v>4284</v>
      </c>
      <c r="C1960" s="17">
        <v>43875</v>
      </c>
      <c r="D1960" s="7">
        <v>340000</v>
      </c>
      <c r="E1960" t="s">
        <v>29</v>
      </c>
      <c r="F1960" t="s">
        <v>30</v>
      </c>
      <c r="G1960" s="7">
        <v>340000</v>
      </c>
      <c r="H1960" s="7">
        <v>184500</v>
      </c>
      <c r="I1960" s="12">
        <f>H1960/G1960*100</f>
        <v>54.264705882352935</v>
      </c>
      <c r="J1960" s="12">
        <f t="shared" si="30"/>
        <v>4.4849098648687189</v>
      </c>
      <c r="K1960" s="7">
        <v>369008</v>
      </c>
      <c r="L1960" s="7">
        <v>73381</v>
      </c>
      <c r="M1960" s="7">
        <f>G1960-L1960</f>
        <v>266619</v>
      </c>
      <c r="N1960" s="7">
        <v>301660.21875</v>
      </c>
      <c r="O1960" s="22">
        <f>M1960/N1960</f>
        <v>0.88383878094631929</v>
      </c>
      <c r="P1960" s="27">
        <v>2541</v>
      </c>
      <c r="Q1960" s="32">
        <f>M1960/P1960</f>
        <v>104.92680047225502</v>
      </c>
      <c r="R1960" s="37" t="s">
        <v>4253</v>
      </c>
      <c r="S1960" s="42">
        <f>ABS(O2406-O1960)*100</f>
        <v>45.054835594302212</v>
      </c>
      <c r="T1960" t="s">
        <v>32</v>
      </c>
      <c r="V1960" s="7">
        <v>66066</v>
      </c>
      <c r="W1960" t="s">
        <v>33</v>
      </c>
      <c r="X1960" s="17" t="s">
        <v>34</v>
      </c>
      <c r="Z1960" t="s">
        <v>4254</v>
      </c>
      <c r="AA1960">
        <v>401</v>
      </c>
      <c r="AB1960">
        <v>67</v>
      </c>
    </row>
    <row r="1961" spans="1:28" x14ac:dyDescent="0.25">
      <c r="A1961" t="s">
        <v>4285</v>
      </c>
      <c r="B1961" t="s">
        <v>4286</v>
      </c>
      <c r="C1961" s="17">
        <v>43741</v>
      </c>
      <c r="D1961" s="7">
        <v>392500</v>
      </c>
      <c r="E1961" t="s">
        <v>29</v>
      </c>
      <c r="F1961" t="s">
        <v>30</v>
      </c>
      <c r="G1961" s="7">
        <v>392500</v>
      </c>
      <c r="H1961" s="7">
        <v>203390</v>
      </c>
      <c r="I1961" s="12">
        <f>H1961/G1961*100</f>
        <v>51.819108280254781</v>
      </c>
      <c r="J1961" s="12">
        <f t="shared" si="30"/>
        <v>2.0393122627705651</v>
      </c>
      <c r="K1961" s="7">
        <v>406770</v>
      </c>
      <c r="L1961" s="7">
        <v>72682</v>
      </c>
      <c r="M1961" s="7">
        <f>G1961-L1961</f>
        <v>319818</v>
      </c>
      <c r="N1961" s="7">
        <v>340906.125</v>
      </c>
      <c r="O1961" s="22">
        <f>M1961/N1961</f>
        <v>0.93814096182636786</v>
      </c>
      <c r="P1961" s="27">
        <v>2711</v>
      </c>
      <c r="Q1961" s="32">
        <f>M1961/P1961</f>
        <v>117.9704905938768</v>
      </c>
      <c r="R1961" s="37" t="s">
        <v>4253</v>
      </c>
      <c r="S1961" s="42">
        <f>ABS(O2406-O1961)*100</f>
        <v>39.624617506297355</v>
      </c>
      <c r="T1961" t="s">
        <v>32</v>
      </c>
      <c r="V1961" s="7">
        <v>66066</v>
      </c>
      <c r="W1961" t="s">
        <v>33</v>
      </c>
      <c r="X1961" s="17" t="s">
        <v>34</v>
      </c>
      <c r="Z1961" t="s">
        <v>4254</v>
      </c>
      <c r="AA1961">
        <v>401</v>
      </c>
      <c r="AB1961">
        <v>68</v>
      </c>
    </row>
    <row r="1962" spans="1:28" x14ac:dyDescent="0.25">
      <c r="A1962" t="s">
        <v>4287</v>
      </c>
      <c r="B1962" t="s">
        <v>4288</v>
      </c>
      <c r="C1962" s="17">
        <v>43781</v>
      </c>
      <c r="D1962" s="7">
        <v>560000</v>
      </c>
      <c r="E1962" t="s">
        <v>29</v>
      </c>
      <c r="F1962" t="s">
        <v>30</v>
      </c>
      <c r="G1962" s="7">
        <v>560000</v>
      </c>
      <c r="H1962" s="7">
        <v>286800</v>
      </c>
      <c r="I1962" s="12">
        <f>H1962/G1962*100</f>
        <v>51.214285714285715</v>
      </c>
      <c r="J1962" s="12">
        <f t="shared" si="30"/>
        <v>1.4344896968014993</v>
      </c>
      <c r="K1962" s="7">
        <v>573597</v>
      </c>
      <c r="L1962" s="7">
        <v>118044</v>
      </c>
      <c r="M1962" s="7">
        <f>G1962-L1962</f>
        <v>441956</v>
      </c>
      <c r="N1962" s="7">
        <v>591627.25</v>
      </c>
      <c r="O1962" s="22">
        <f>M1962/N1962</f>
        <v>0.74701765342958759</v>
      </c>
      <c r="P1962" s="27">
        <v>3667</v>
      </c>
      <c r="Q1962" s="32">
        <f>M1962/P1962</f>
        <v>120.52249795473139</v>
      </c>
      <c r="R1962" s="37" t="s">
        <v>4289</v>
      </c>
      <c r="S1962" s="42">
        <f>ABS(O2406-O1962)*100</f>
        <v>58.736948345975378</v>
      </c>
      <c r="T1962" t="s">
        <v>32</v>
      </c>
      <c r="V1962" s="7">
        <v>78000</v>
      </c>
      <c r="W1962" t="s">
        <v>33</v>
      </c>
      <c r="X1962" s="17" t="s">
        <v>34</v>
      </c>
      <c r="Z1962" t="s">
        <v>4290</v>
      </c>
      <c r="AA1962">
        <v>407</v>
      </c>
      <c r="AB1962">
        <v>90</v>
      </c>
    </row>
    <row r="1963" spans="1:28" x14ac:dyDescent="0.25">
      <c r="A1963" t="s">
        <v>4291</v>
      </c>
      <c r="B1963" t="s">
        <v>4292</v>
      </c>
      <c r="C1963" s="17">
        <v>43815</v>
      </c>
      <c r="D1963" s="7">
        <v>335000</v>
      </c>
      <c r="E1963" t="s">
        <v>29</v>
      </c>
      <c r="F1963" t="s">
        <v>30</v>
      </c>
      <c r="G1963" s="7">
        <v>335000</v>
      </c>
      <c r="H1963" s="7">
        <v>213740</v>
      </c>
      <c r="I1963" s="12">
        <f>H1963/G1963*100</f>
        <v>63.802985074626861</v>
      </c>
      <c r="J1963" s="12">
        <f t="shared" si="30"/>
        <v>14.023189057142645</v>
      </c>
      <c r="K1963" s="7">
        <v>427476</v>
      </c>
      <c r="L1963" s="7">
        <v>75275</v>
      </c>
      <c r="M1963" s="7">
        <f>G1963-L1963</f>
        <v>259725</v>
      </c>
      <c r="N1963" s="7">
        <v>359388.78125</v>
      </c>
      <c r="O1963" s="22">
        <f>M1963/N1963</f>
        <v>0.72268533006690783</v>
      </c>
      <c r="P1963" s="27">
        <v>2965</v>
      </c>
      <c r="Q1963" s="32">
        <f>M1963/P1963</f>
        <v>87.596964586846539</v>
      </c>
      <c r="R1963" s="37" t="s">
        <v>4253</v>
      </c>
      <c r="S1963" s="42">
        <f>ABS(O2406-O1963)*100</f>
        <v>61.170180682243355</v>
      </c>
      <c r="T1963" t="s">
        <v>32</v>
      </c>
      <c r="V1963" s="7">
        <v>66066</v>
      </c>
      <c r="W1963" t="s">
        <v>33</v>
      </c>
      <c r="X1963" s="17" t="s">
        <v>34</v>
      </c>
      <c r="Z1963" t="s">
        <v>4254</v>
      </c>
      <c r="AA1963">
        <v>401</v>
      </c>
      <c r="AB1963">
        <v>69</v>
      </c>
    </row>
    <row r="1964" spans="1:28" x14ac:dyDescent="0.25">
      <c r="A1964" t="s">
        <v>4293</v>
      </c>
      <c r="B1964" t="s">
        <v>4294</v>
      </c>
      <c r="C1964" s="17">
        <v>44007</v>
      </c>
      <c r="D1964" s="7">
        <v>412500</v>
      </c>
      <c r="E1964" t="s">
        <v>1301</v>
      </c>
      <c r="F1964" t="s">
        <v>30</v>
      </c>
      <c r="G1964" s="7">
        <v>412500</v>
      </c>
      <c r="H1964" s="7">
        <v>207030</v>
      </c>
      <c r="I1964" s="12">
        <f>H1964/G1964*100</f>
        <v>50.189090909090908</v>
      </c>
      <c r="J1964" s="12">
        <f t="shared" si="30"/>
        <v>0.40929489160669164</v>
      </c>
      <c r="K1964" s="7">
        <v>414068</v>
      </c>
      <c r="L1964" s="7">
        <v>75618</v>
      </c>
      <c r="M1964" s="7">
        <f>G1964-L1964</f>
        <v>336882</v>
      </c>
      <c r="N1964" s="7">
        <v>345357.15625</v>
      </c>
      <c r="O1964" s="22">
        <f>M1964/N1964</f>
        <v>0.97545973466417779</v>
      </c>
      <c r="P1964" s="27">
        <v>2616</v>
      </c>
      <c r="Q1964" s="32">
        <f>M1964/P1964</f>
        <v>128.77752293577981</v>
      </c>
      <c r="R1964" s="37" t="s">
        <v>4253</v>
      </c>
      <c r="S1964" s="42">
        <f>ABS(O2406-O1964)*100</f>
        <v>35.892740222516359</v>
      </c>
      <c r="T1964" t="s">
        <v>492</v>
      </c>
      <c r="V1964" s="7">
        <v>66066</v>
      </c>
      <c r="W1964" t="s">
        <v>33</v>
      </c>
      <c r="X1964" s="17" t="s">
        <v>34</v>
      </c>
      <c r="Z1964" t="s">
        <v>4254</v>
      </c>
      <c r="AA1964">
        <v>401</v>
      </c>
      <c r="AB1964">
        <v>70</v>
      </c>
    </row>
    <row r="1965" spans="1:28" x14ac:dyDescent="0.25">
      <c r="A1965" t="s">
        <v>4295</v>
      </c>
      <c r="B1965" t="s">
        <v>4296</v>
      </c>
      <c r="C1965" s="17">
        <v>43864</v>
      </c>
      <c r="D1965" s="7">
        <v>453000</v>
      </c>
      <c r="E1965" t="s">
        <v>29</v>
      </c>
      <c r="F1965" t="s">
        <v>30</v>
      </c>
      <c r="G1965" s="7">
        <v>453000</v>
      </c>
      <c r="H1965" s="7">
        <v>222440</v>
      </c>
      <c r="I1965" s="12">
        <f>H1965/G1965*100</f>
        <v>49.103752759381898</v>
      </c>
      <c r="J1965" s="12">
        <f t="shared" si="30"/>
        <v>0.67604325810231813</v>
      </c>
      <c r="K1965" s="7">
        <v>444885</v>
      </c>
      <c r="L1965" s="7">
        <v>81608</v>
      </c>
      <c r="M1965" s="7">
        <f>G1965-L1965</f>
        <v>371392</v>
      </c>
      <c r="N1965" s="7">
        <v>370690.8125</v>
      </c>
      <c r="O1965" s="22">
        <f>M1965/N1965</f>
        <v>1.0018915696757389</v>
      </c>
      <c r="P1965" s="27">
        <v>3136</v>
      </c>
      <c r="Q1965" s="32">
        <f>M1965/P1965</f>
        <v>118.42857142857143</v>
      </c>
      <c r="R1965" s="37" t="s">
        <v>4253</v>
      </c>
      <c r="S1965" s="42">
        <f>ABS(O2406-O1965)*100</f>
        <v>33.24955672136025</v>
      </c>
      <c r="T1965" t="s">
        <v>32</v>
      </c>
      <c r="V1965" s="7">
        <v>70785</v>
      </c>
      <c r="W1965" t="s">
        <v>33</v>
      </c>
      <c r="X1965" s="17" t="s">
        <v>34</v>
      </c>
      <c r="Z1965" t="s">
        <v>4254</v>
      </c>
      <c r="AA1965">
        <v>401</v>
      </c>
      <c r="AB1965">
        <v>70</v>
      </c>
    </row>
    <row r="1966" spans="1:28" x14ac:dyDescent="0.25">
      <c r="A1966" t="s">
        <v>4297</v>
      </c>
      <c r="B1966" t="s">
        <v>4298</v>
      </c>
      <c r="C1966" s="17">
        <v>43980</v>
      </c>
      <c r="D1966" s="7">
        <v>430000</v>
      </c>
      <c r="E1966" t="s">
        <v>29</v>
      </c>
      <c r="F1966" t="s">
        <v>30</v>
      </c>
      <c r="G1966" s="7">
        <v>430000</v>
      </c>
      <c r="H1966" s="7">
        <v>235270</v>
      </c>
      <c r="I1966" s="12">
        <f>H1966/G1966*100</f>
        <v>54.713953488372091</v>
      </c>
      <c r="J1966" s="12">
        <f t="shared" si="30"/>
        <v>4.9341574708878753</v>
      </c>
      <c r="K1966" s="7">
        <v>470542</v>
      </c>
      <c r="L1966" s="7">
        <v>73073</v>
      </c>
      <c r="M1966" s="7">
        <f>G1966-L1966</f>
        <v>356927</v>
      </c>
      <c r="N1966" s="7">
        <v>405580.625</v>
      </c>
      <c r="O1966" s="22">
        <f>M1966/N1966</f>
        <v>0.88003957289626444</v>
      </c>
      <c r="P1966" s="27">
        <v>2721</v>
      </c>
      <c r="Q1966" s="32">
        <f>M1966/P1966</f>
        <v>131.17493568540976</v>
      </c>
      <c r="R1966" s="37" t="s">
        <v>4253</v>
      </c>
      <c r="S1966" s="42">
        <f>ABS(O2406-O1966)*100</f>
        <v>45.434756399307695</v>
      </c>
      <c r="T1966" t="s">
        <v>32</v>
      </c>
      <c r="V1966" s="7">
        <v>66066</v>
      </c>
      <c r="W1966" t="s">
        <v>33</v>
      </c>
      <c r="X1966" s="17" t="s">
        <v>34</v>
      </c>
      <c r="Z1966" t="s">
        <v>4254</v>
      </c>
      <c r="AA1966">
        <v>401</v>
      </c>
      <c r="AB1966">
        <v>72</v>
      </c>
    </row>
    <row r="1967" spans="1:28" x14ac:dyDescent="0.25">
      <c r="A1967" t="s">
        <v>4299</v>
      </c>
      <c r="B1967" t="s">
        <v>4300</v>
      </c>
      <c r="C1967" s="17">
        <v>44074</v>
      </c>
      <c r="D1967" s="7">
        <v>406500</v>
      </c>
      <c r="E1967" t="s">
        <v>29</v>
      </c>
      <c r="F1967" t="s">
        <v>30</v>
      </c>
      <c r="G1967" s="7">
        <v>406500</v>
      </c>
      <c r="H1967" s="7">
        <v>195920</v>
      </c>
      <c r="I1967" s="12">
        <f>H1967/G1967*100</f>
        <v>48.196801968019685</v>
      </c>
      <c r="J1967" s="12">
        <f t="shared" si="30"/>
        <v>1.5829940494645314</v>
      </c>
      <c r="K1967" s="7">
        <v>391846</v>
      </c>
      <c r="L1967" s="7">
        <v>79307</v>
      </c>
      <c r="M1967" s="7">
        <f>G1967-L1967</f>
        <v>327193</v>
      </c>
      <c r="N1967" s="7">
        <v>318917.34375</v>
      </c>
      <c r="O1967" s="22">
        <f>M1967/N1967</f>
        <v>1.0259492197968616</v>
      </c>
      <c r="P1967" s="27">
        <v>2575</v>
      </c>
      <c r="Q1967" s="32">
        <f>M1967/P1967</f>
        <v>127.0652427184466</v>
      </c>
      <c r="R1967" s="37" t="s">
        <v>4253</v>
      </c>
      <c r="S1967" s="42">
        <f>ABS(O2406-O1967)*100</f>
        <v>30.843791709247981</v>
      </c>
      <c r="T1967" t="s">
        <v>32</v>
      </c>
      <c r="V1967" s="7">
        <v>66066</v>
      </c>
      <c r="W1967" t="s">
        <v>33</v>
      </c>
      <c r="X1967" s="17" t="s">
        <v>34</v>
      </c>
      <c r="Z1967" t="s">
        <v>4254</v>
      </c>
      <c r="AA1967">
        <v>401</v>
      </c>
      <c r="AB1967">
        <v>73</v>
      </c>
    </row>
    <row r="1968" spans="1:28" x14ac:dyDescent="0.25">
      <c r="A1968" t="s">
        <v>4301</v>
      </c>
      <c r="B1968" t="s">
        <v>4302</v>
      </c>
      <c r="C1968" s="17">
        <v>44083</v>
      </c>
      <c r="D1968" s="7">
        <v>541000</v>
      </c>
      <c r="E1968" t="s">
        <v>29</v>
      </c>
      <c r="F1968" t="s">
        <v>30</v>
      </c>
      <c r="G1968" s="7">
        <v>541000</v>
      </c>
      <c r="H1968" s="7">
        <v>242050</v>
      </c>
      <c r="I1968" s="12">
        <f>H1968/G1968*100</f>
        <v>44.741219963031426</v>
      </c>
      <c r="J1968" s="12">
        <f t="shared" si="30"/>
        <v>5.0385760544527898</v>
      </c>
      <c r="K1968" s="7">
        <v>484090</v>
      </c>
      <c r="L1968" s="7">
        <v>82118</v>
      </c>
      <c r="M1968" s="7">
        <f>G1968-L1968</f>
        <v>458882</v>
      </c>
      <c r="N1968" s="7">
        <v>410175.5</v>
      </c>
      <c r="O1968" s="22">
        <f>M1968/N1968</f>
        <v>1.1187455125915615</v>
      </c>
      <c r="P1968" s="27">
        <v>3470</v>
      </c>
      <c r="Q1968" s="32">
        <f>M1968/P1968</f>
        <v>132.24265129682996</v>
      </c>
      <c r="R1968" s="37" t="s">
        <v>4253</v>
      </c>
      <c r="S1968" s="42">
        <f>ABS(O2406-O1968)*100</f>
        <v>21.564162429777987</v>
      </c>
      <c r="T1968" t="s">
        <v>32</v>
      </c>
      <c r="V1968" s="7">
        <v>66066</v>
      </c>
      <c r="W1968" t="s">
        <v>33</v>
      </c>
      <c r="X1968" s="17" t="s">
        <v>34</v>
      </c>
      <c r="Z1968" t="s">
        <v>4254</v>
      </c>
      <c r="AA1968">
        <v>401</v>
      </c>
      <c r="AB1968">
        <v>71</v>
      </c>
    </row>
    <row r="1969" spans="1:28" x14ac:dyDescent="0.25">
      <c r="A1969" t="s">
        <v>4303</v>
      </c>
      <c r="B1969" t="s">
        <v>4304</v>
      </c>
      <c r="C1969" s="17">
        <v>43794</v>
      </c>
      <c r="D1969" s="7">
        <v>335000</v>
      </c>
      <c r="E1969" t="s">
        <v>29</v>
      </c>
      <c r="F1969" t="s">
        <v>30</v>
      </c>
      <c r="G1969" s="7">
        <v>335000</v>
      </c>
      <c r="H1969" s="7">
        <v>196380</v>
      </c>
      <c r="I1969" s="12">
        <f>H1969/G1969*100</f>
        <v>58.620895522388061</v>
      </c>
      <c r="J1969" s="12">
        <f t="shared" si="30"/>
        <v>8.8410995049038448</v>
      </c>
      <c r="K1969" s="7">
        <v>392753</v>
      </c>
      <c r="L1969" s="7">
        <v>75716</v>
      </c>
      <c r="M1969" s="7">
        <f>G1969-L1969</f>
        <v>259284</v>
      </c>
      <c r="N1969" s="7">
        <v>323507.15625</v>
      </c>
      <c r="O1969" s="22">
        <f>M1969/N1969</f>
        <v>0.80147840624468414</v>
      </c>
      <c r="P1969" s="27">
        <v>2513</v>
      </c>
      <c r="Q1969" s="32">
        <f>M1969/P1969</f>
        <v>103.17707918822126</v>
      </c>
      <c r="R1969" s="37" t="s">
        <v>4253</v>
      </c>
      <c r="S1969" s="42">
        <f>ABS(O2406-O1969)*100</f>
        <v>53.290873064465728</v>
      </c>
      <c r="T1969" t="s">
        <v>32</v>
      </c>
      <c r="V1969" s="7">
        <v>66066</v>
      </c>
      <c r="W1969" t="s">
        <v>33</v>
      </c>
      <c r="X1969" s="17" t="s">
        <v>34</v>
      </c>
      <c r="Z1969" t="s">
        <v>4254</v>
      </c>
      <c r="AA1969">
        <v>401</v>
      </c>
      <c r="AB1969">
        <v>73</v>
      </c>
    </row>
    <row r="1970" spans="1:28" x14ac:dyDescent="0.25">
      <c r="A1970" t="s">
        <v>4305</v>
      </c>
      <c r="B1970" t="s">
        <v>4306</v>
      </c>
      <c r="C1970" s="17">
        <v>44277</v>
      </c>
      <c r="D1970" s="7">
        <v>515000</v>
      </c>
      <c r="E1970" t="s">
        <v>29</v>
      </c>
      <c r="F1970" t="s">
        <v>30</v>
      </c>
      <c r="G1970" s="7">
        <v>515000</v>
      </c>
      <c r="H1970" s="7">
        <v>223390</v>
      </c>
      <c r="I1970" s="12">
        <f>H1970/G1970*100</f>
        <v>43.376699029126215</v>
      </c>
      <c r="J1970" s="12">
        <f t="shared" si="30"/>
        <v>6.4030969883580013</v>
      </c>
      <c r="K1970" s="7">
        <v>446784</v>
      </c>
      <c r="L1970" s="7">
        <v>77576</v>
      </c>
      <c r="M1970" s="7">
        <f>G1970-L1970</f>
        <v>437424</v>
      </c>
      <c r="N1970" s="7">
        <v>376742.84375</v>
      </c>
      <c r="O1970" s="22">
        <f>M1970/N1970</f>
        <v>1.1610678404558281</v>
      </c>
      <c r="P1970" s="27">
        <v>3020</v>
      </c>
      <c r="Q1970" s="32">
        <f>M1970/P1970</f>
        <v>144.84238410596026</v>
      </c>
      <c r="R1970" s="37" t="s">
        <v>4253</v>
      </c>
      <c r="S1970" s="42">
        <f>ABS(O2406-O1970)*100</f>
        <v>17.33192964335133</v>
      </c>
      <c r="T1970" t="s">
        <v>32</v>
      </c>
      <c r="V1970" s="7">
        <v>66066</v>
      </c>
      <c r="W1970" t="s">
        <v>33</v>
      </c>
      <c r="X1970" s="17" t="s">
        <v>34</v>
      </c>
      <c r="Z1970" t="s">
        <v>4254</v>
      </c>
      <c r="AA1970">
        <v>401</v>
      </c>
      <c r="AB1970">
        <v>72</v>
      </c>
    </row>
    <row r="1971" spans="1:28" x14ac:dyDescent="0.25">
      <c r="A1971" t="s">
        <v>4307</v>
      </c>
      <c r="B1971" t="s">
        <v>4308</v>
      </c>
      <c r="C1971" s="17">
        <v>43684</v>
      </c>
      <c r="D1971" s="7">
        <v>458000</v>
      </c>
      <c r="E1971" t="s">
        <v>29</v>
      </c>
      <c r="F1971" t="s">
        <v>30</v>
      </c>
      <c r="G1971" s="7">
        <v>458000</v>
      </c>
      <c r="H1971" s="7">
        <v>229130</v>
      </c>
      <c r="I1971" s="12">
        <f>H1971/G1971*100</f>
        <v>50.028384279475979</v>
      </c>
      <c r="J1971" s="12">
        <f t="shared" si="30"/>
        <v>0.2485882619917632</v>
      </c>
      <c r="K1971" s="7">
        <v>458252</v>
      </c>
      <c r="L1971" s="7">
        <v>76108</v>
      </c>
      <c r="M1971" s="7">
        <f>G1971-L1971</f>
        <v>381892</v>
      </c>
      <c r="N1971" s="7">
        <v>389942.84375</v>
      </c>
      <c r="O1971" s="22">
        <f>M1971/N1971</f>
        <v>0.97935378510199933</v>
      </c>
      <c r="P1971" s="27">
        <v>3227</v>
      </c>
      <c r="Q1971" s="32">
        <f>M1971/P1971</f>
        <v>118.34273318872017</v>
      </c>
      <c r="R1971" s="37" t="s">
        <v>4253</v>
      </c>
      <c r="S1971" s="42">
        <f>ABS(O2406-O1971)*100</f>
        <v>35.503335178734204</v>
      </c>
      <c r="T1971" t="s">
        <v>32</v>
      </c>
      <c r="V1971" s="7">
        <v>66066</v>
      </c>
      <c r="W1971" t="s">
        <v>33</v>
      </c>
      <c r="X1971" s="17" t="s">
        <v>34</v>
      </c>
      <c r="Z1971" t="s">
        <v>4254</v>
      </c>
      <c r="AA1971">
        <v>401</v>
      </c>
      <c r="AB1971">
        <v>72</v>
      </c>
    </row>
    <row r="1972" spans="1:28" x14ac:dyDescent="0.25">
      <c r="A1972" t="s">
        <v>4309</v>
      </c>
      <c r="B1972" t="s">
        <v>4310</v>
      </c>
      <c r="C1972" s="17">
        <v>43602</v>
      </c>
      <c r="D1972" s="7">
        <v>437000</v>
      </c>
      <c r="E1972" t="s">
        <v>29</v>
      </c>
      <c r="F1972" t="s">
        <v>30</v>
      </c>
      <c r="G1972" s="7">
        <v>437000</v>
      </c>
      <c r="H1972" s="7">
        <v>194180</v>
      </c>
      <c r="I1972" s="12">
        <f>H1972/G1972*100</f>
        <v>44.434782608695649</v>
      </c>
      <c r="J1972" s="12">
        <f t="shared" si="30"/>
        <v>5.3450134087885672</v>
      </c>
      <c r="K1972" s="7">
        <v>388364</v>
      </c>
      <c r="L1972" s="7">
        <v>73126</v>
      </c>
      <c r="M1972" s="7">
        <f>G1972-L1972</f>
        <v>363874</v>
      </c>
      <c r="N1972" s="7">
        <v>321671.4375</v>
      </c>
      <c r="O1972" s="22">
        <f>M1972/N1972</f>
        <v>1.1311977302927307</v>
      </c>
      <c r="P1972" s="27">
        <v>3129</v>
      </c>
      <c r="Q1972" s="32">
        <f>M1972/P1972</f>
        <v>116.29082774049218</v>
      </c>
      <c r="R1972" s="37" t="s">
        <v>4253</v>
      </c>
      <c r="S1972" s="42">
        <f>ABS(O2406-O1972)*100</f>
        <v>20.318940659661067</v>
      </c>
      <c r="T1972" t="s">
        <v>32</v>
      </c>
      <c r="V1972" s="7">
        <v>66066</v>
      </c>
      <c r="W1972" t="s">
        <v>33</v>
      </c>
      <c r="X1972" s="17" t="s">
        <v>34</v>
      </c>
      <c r="Z1972" t="s">
        <v>4254</v>
      </c>
      <c r="AA1972">
        <v>401</v>
      </c>
      <c r="AB1972">
        <v>73</v>
      </c>
    </row>
    <row r="1973" spans="1:28" x14ac:dyDescent="0.25">
      <c r="A1973" t="s">
        <v>4311</v>
      </c>
      <c r="B1973" t="s">
        <v>4312</v>
      </c>
      <c r="C1973" s="17">
        <v>44172</v>
      </c>
      <c r="D1973" s="7">
        <v>383000</v>
      </c>
      <c r="E1973" t="s">
        <v>29</v>
      </c>
      <c r="F1973" t="s">
        <v>30</v>
      </c>
      <c r="G1973" s="7">
        <v>383000</v>
      </c>
      <c r="H1973" s="7">
        <v>166120</v>
      </c>
      <c r="I1973" s="12">
        <f>H1973/G1973*100</f>
        <v>43.373368146214098</v>
      </c>
      <c r="J1973" s="12">
        <f t="shared" si="30"/>
        <v>6.4064278712701181</v>
      </c>
      <c r="K1973" s="7">
        <v>332238</v>
      </c>
      <c r="L1973" s="7">
        <v>66264</v>
      </c>
      <c r="M1973" s="7">
        <f>G1973-L1973</f>
        <v>316736</v>
      </c>
      <c r="N1973" s="7">
        <v>198488.0625</v>
      </c>
      <c r="O1973" s="22">
        <f>M1973/N1973</f>
        <v>1.5957433208357303</v>
      </c>
      <c r="P1973" s="27">
        <v>2468</v>
      </c>
      <c r="Q1973" s="32">
        <f>M1973/P1973</f>
        <v>128.33711507293356</v>
      </c>
      <c r="R1973" s="37" t="s">
        <v>4275</v>
      </c>
      <c r="S1973" s="42">
        <f>ABS(O2406-O1973)*100</f>
        <v>26.135618394638893</v>
      </c>
      <c r="T1973" t="s">
        <v>32</v>
      </c>
      <c r="V1973" s="7">
        <v>57750</v>
      </c>
      <c r="W1973" t="s">
        <v>33</v>
      </c>
      <c r="X1973" s="17" t="s">
        <v>34</v>
      </c>
      <c r="Z1973" t="s">
        <v>4276</v>
      </c>
      <c r="AA1973">
        <v>401</v>
      </c>
      <c r="AB1973">
        <v>60</v>
      </c>
    </row>
    <row r="1974" spans="1:28" x14ac:dyDescent="0.25">
      <c r="A1974" t="s">
        <v>4313</v>
      </c>
      <c r="B1974" t="s">
        <v>4314</v>
      </c>
      <c r="C1974" s="17">
        <v>43698</v>
      </c>
      <c r="D1974" s="7">
        <v>337500</v>
      </c>
      <c r="E1974" t="s">
        <v>29</v>
      </c>
      <c r="F1974" t="s">
        <v>30</v>
      </c>
      <c r="G1974" s="7">
        <v>337500</v>
      </c>
      <c r="H1974" s="7">
        <v>170800</v>
      </c>
      <c r="I1974" s="12">
        <f>H1974/G1974*100</f>
        <v>50.607407407407415</v>
      </c>
      <c r="J1974" s="12">
        <f t="shared" si="30"/>
        <v>0.82761138992319871</v>
      </c>
      <c r="K1974" s="7">
        <v>341608</v>
      </c>
      <c r="L1974" s="7">
        <v>63797</v>
      </c>
      <c r="M1974" s="7">
        <f>G1974-L1974</f>
        <v>273703</v>
      </c>
      <c r="N1974" s="7">
        <v>207321.640625</v>
      </c>
      <c r="O1974" s="22">
        <f>M1974/N1974</f>
        <v>1.3201853852539664</v>
      </c>
      <c r="P1974" s="27">
        <v>2596</v>
      </c>
      <c r="Q1974" s="32">
        <f>M1974/P1974</f>
        <v>105.43258859784284</v>
      </c>
      <c r="R1974" s="37" t="s">
        <v>4275</v>
      </c>
      <c r="S1974" s="42">
        <f>ABS(O2406-O1974)*100</f>
        <v>1.420175163537496</v>
      </c>
      <c r="T1974" t="s">
        <v>32</v>
      </c>
      <c r="V1974" s="7">
        <v>57750</v>
      </c>
      <c r="W1974" t="s">
        <v>33</v>
      </c>
      <c r="X1974" s="17" t="s">
        <v>34</v>
      </c>
      <c r="Z1974" t="s">
        <v>4276</v>
      </c>
      <c r="AA1974">
        <v>401</v>
      </c>
      <c r="AB1974">
        <v>60</v>
      </c>
    </row>
    <row r="1975" spans="1:28" x14ac:dyDescent="0.25">
      <c r="A1975" t="s">
        <v>4315</v>
      </c>
      <c r="B1975" t="s">
        <v>4316</v>
      </c>
      <c r="C1975" s="17">
        <v>43784</v>
      </c>
      <c r="D1975" s="7">
        <v>545000</v>
      </c>
      <c r="E1975" t="s">
        <v>29</v>
      </c>
      <c r="F1975" t="s">
        <v>30</v>
      </c>
      <c r="G1975" s="7">
        <v>545000</v>
      </c>
      <c r="H1975" s="7">
        <v>254930</v>
      </c>
      <c r="I1975" s="12">
        <f>H1975/G1975*100</f>
        <v>46.776146788990822</v>
      </c>
      <c r="J1975" s="12">
        <f t="shared" si="30"/>
        <v>3.0036492284933942</v>
      </c>
      <c r="K1975" s="7">
        <v>509865</v>
      </c>
      <c r="L1975" s="7">
        <v>93396</v>
      </c>
      <c r="M1975" s="7">
        <f>G1975-L1975</f>
        <v>451604</v>
      </c>
      <c r="N1975" s="7">
        <v>424968.375</v>
      </c>
      <c r="O1975" s="22">
        <f>M1975/N1975</f>
        <v>1.0626767227090721</v>
      </c>
      <c r="P1975" s="27">
        <v>3031</v>
      </c>
      <c r="Q1975" s="32">
        <f>M1975/P1975</f>
        <v>148.99505113823821</v>
      </c>
      <c r="R1975" s="37" t="s">
        <v>4253</v>
      </c>
      <c r="S1975" s="42">
        <f>ABS(O2406-O1975)*100</f>
        <v>27.171041418026931</v>
      </c>
      <c r="T1975" t="s">
        <v>32</v>
      </c>
      <c r="V1975" s="7">
        <v>80223</v>
      </c>
      <c r="W1975" t="s">
        <v>33</v>
      </c>
      <c r="X1975" s="17" t="s">
        <v>34</v>
      </c>
      <c r="Z1975" t="s">
        <v>4254</v>
      </c>
      <c r="AA1975">
        <v>401</v>
      </c>
      <c r="AB1975">
        <v>73</v>
      </c>
    </row>
    <row r="1976" spans="1:28" x14ac:dyDescent="0.25">
      <c r="A1976" t="s">
        <v>4317</v>
      </c>
      <c r="B1976" t="s">
        <v>4318</v>
      </c>
      <c r="C1976" s="17">
        <v>44117</v>
      </c>
      <c r="D1976" s="7">
        <v>448000</v>
      </c>
      <c r="E1976" t="s">
        <v>29</v>
      </c>
      <c r="F1976" t="s">
        <v>30</v>
      </c>
      <c r="G1976" s="7">
        <v>448000</v>
      </c>
      <c r="H1976" s="7">
        <v>210680</v>
      </c>
      <c r="I1976" s="12">
        <f>H1976/G1976*100</f>
        <v>47.026785714285715</v>
      </c>
      <c r="J1976" s="12">
        <f t="shared" si="30"/>
        <v>2.7530103031985007</v>
      </c>
      <c r="K1976" s="7">
        <v>421355</v>
      </c>
      <c r="L1976" s="7">
        <v>76542</v>
      </c>
      <c r="M1976" s="7">
        <f>G1976-L1976</f>
        <v>371458</v>
      </c>
      <c r="N1976" s="7">
        <v>351850</v>
      </c>
      <c r="O1976" s="22">
        <f>M1976/N1976</f>
        <v>1.0557282933068068</v>
      </c>
      <c r="P1976" s="27">
        <v>2737</v>
      </c>
      <c r="Q1976" s="32">
        <f>M1976/P1976</f>
        <v>135.71720862257948</v>
      </c>
      <c r="R1976" s="37" t="s">
        <v>4253</v>
      </c>
      <c r="S1976" s="42">
        <f>ABS(O2406-O1976)*100</f>
        <v>27.865884358253457</v>
      </c>
      <c r="T1976" t="s">
        <v>32</v>
      </c>
      <c r="V1976" s="7">
        <v>66066</v>
      </c>
      <c r="W1976" t="s">
        <v>33</v>
      </c>
      <c r="X1976" s="17" t="s">
        <v>34</v>
      </c>
      <c r="Z1976" t="s">
        <v>4254</v>
      </c>
      <c r="AA1976">
        <v>401</v>
      </c>
      <c r="AB1976">
        <v>73</v>
      </c>
    </row>
    <row r="1977" spans="1:28" x14ac:dyDescent="0.25">
      <c r="A1977" t="s">
        <v>4319</v>
      </c>
      <c r="B1977" t="s">
        <v>4320</v>
      </c>
      <c r="C1977" s="17">
        <v>44008</v>
      </c>
      <c r="D1977" s="7">
        <v>298000</v>
      </c>
      <c r="E1977" t="s">
        <v>29</v>
      </c>
      <c r="F1977" t="s">
        <v>30</v>
      </c>
      <c r="G1977" s="7">
        <v>298000</v>
      </c>
      <c r="H1977" s="7">
        <v>154000</v>
      </c>
      <c r="I1977" s="12">
        <f>H1977/G1977*100</f>
        <v>51.677852348993291</v>
      </c>
      <c r="J1977" s="12">
        <f t="shared" si="30"/>
        <v>1.8980563315090748</v>
      </c>
      <c r="K1977" s="7">
        <v>307990</v>
      </c>
      <c r="L1977" s="7">
        <v>57959</v>
      </c>
      <c r="M1977" s="7">
        <f>G1977-L1977</f>
        <v>240041</v>
      </c>
      <c r="N1977" s="7">
        <v>186590.296875</v>
      </c>
      <c r="O1977" s="22">
        <f>M1977/N1977</f>
        <v>1.2864602501855043</v>
      </c>
      <c r="P1977" s="27">
        <v>2066</v>
      </c>
      <c r="Q1977" s="32">
        <f>M1977/P1977</f>
        <v>116.18635043562439</v>
      </c>
      <c r="R1977" s="37" t="s">
        <v>4275</v>
      </c>
      <c r="S1977" s="42">
        <f>ABS(O2406-O1977)*100</f>
        <v>4.7926886703837157</v>
      </c>
      <c r="T1977" t="s">
        <v>43</v>
      </c>
      <c r="V1977" s="7">
        <v>49500</v>
      </c>
      <c r="W1977" t="s">
        <v>33</v>
      </c>
      <c r="X1977" s="17" t="s">
        <v>34</v>
      </c>
      <c r="Z1977" t="s">
        <v>4276</v>
      </c>
      <c r="AA1977">
        <v>401</v>
      </c>
      <c r="AB1977">
        <v>60</v>
      </c>
    </row>
    <row r="1978" spans="1:28" x14ac:dyDescent="0.25">
      <c r="A1978" t="s">
        <v>4321</v>
      </c>
      <c r="B1978" t="s">
        <v>4322</v>
      </c>
      <c r="C1978" s="17">
        <v>43738</v>
      </c>
      <c r="D1978" s="7">
        <v>285000</v>
      </c>
      <c r="E1978" t="s">
        <v>29</v>
      </c>
      <c r="F1978" t="s">
        <v>30</v>
      </c>
      <c r="G1978" s="7">
        <v>285000</v>
      </c>
      <c r="H1978" s="7">
        <v>140650</v>
      </c>
      <c r="I1978" s="12">
        <f>H1978/G1978*100</f>
        <v>49.350877192982459</v>
      </c>
      <c r="J1978" s="12">
        <f t="shared" si="30"/>
        <v>0.428918824501757</v>
      </c>
      <c r="K1978" s="7">
        <v>281297</v>
      </c>
      <c r="L1978" s="7">
        <v>67590</v>
      </c>
      <c r="M1978" s="7">
        <f>G1978-L1978</f>
        <v>217410</v>
      </c>
      <c r="N1978" s="7">
        <v>159482.828125</v>
      </c>
      <c r="O1978" s="22">
        <f>M1978/N1978</f>
        <v>1.3632188653539405</v>
      </c>
      <c r="P1978" s="27">
        <v>1572</v>
      </c>
      <c r="Q1978" s="32">
        <f>M1978/P1978</f>
        <v>138.30152671755727</v>
      </c>
      <c r="R1978" s="37" t="s">
        <v>4275</v>
      </c>
      <c r="S1978" s="42">
        <f>ABS(O2406-O1978)*100</f>
        <v>2.8831728464599138</v>
      </c>
      <c r="T1978" t="s">
        <v>43</v>
      </c>
      <c r="V1978" s="7">
        <v>49500</v>
      </c>
      <c r="W1978" t="s">
        <v>33</v>
      </c>
      <c r="X1978" s="17" t="s">
        <v>34</v>
      </c>
      <c r="Z1978" t="s">
        <v>4276</v>
      </c>
      <c r="AA1978">
        <v>401</v>
      </c>
      <c r="AB1978">
        <v>60</v>
      </c>
    </row>
    <row r="1979" spans="1:28" x14ac:dyDescent="0.25">
      <c r="A1979" t="s">
        <v>4323</v>
      </c>
      <c r="B1979" t="s">
        <v>4324</v>
      </c>
      <c r="C1979" s="17">
        <v>43927</v>
      </c>
      <c r="D1979" s="7">
        <v>304000</v>
      </c>
      <c r="E1979" t="s">
        <v>29</v>
      </c>
      <c r="F1979" t="s">
        <v>30</v>
      </c>
      <c r="G1979" s="7">
        <v>304000</v>
      </c>
      <c r="H1979" s="7">
        <v>190710</v>
      </c>
      <c r="I1979" s="12">
        <f>H1979/G1979*100</f>
        <v>62.733552631578945</v>
      </c>
      <c r="J1979" s="12">
        <f t="shared" si="30"/>
        <v>12.953756614094729</v>
      </c>
      <c r="K1979" s="7">
        <v>381413</v>
      </c>
      <c r="L1979" s="7">
        <v>82733</v>
      </c>
      <c r="M1979" s="7">
        <f>G1979-L1979</f>
        <v>221267</v>
      </c>
      <c r="N1979" s="7">
        <v>403621.625</v>
      </c>
      <c r="O1979" s="22">
        <f>M1979/N1979</f>
        <v>0.54820402648148503</v>
      </c>
      <c r="P1979" s="27">
        <v>3188</v>
      </c>
      <c r="Q1979" s="32">
        <f>M1979/P1979</f>
        <v>69.406210790464243</v>
      </c>
      <c r="R1979" s="37" t="s">
        <v>4325</v>
      </c>
      <c r="S1979" s="42">
        <f>ABS(O2406-O1979)*100</f>
        <v>78.618311040785642</v>
      </c>
      <c r="T1979" t="s">
        <v>32</v>
      </c>
      <c r="V1979" s="7">
        <v>70000</v>
      </c>
      <c r="W1979" t="s">
        <v>33</v>
      </c>
      <c r="X1979" s="17" t="s">
        <v>34</v>
      </c>
      <c r="Z1979" t="s">
        <v>4326</v>
      </c>
      <c r="AA1979">
        <v>407</v>
      </c>
      <c r="AB1979">
        <v>74</v>
      </c>
    </row>
    <row r="1980" spans="1:28" x14ac:dyDescent="0.25">
      <c r="A1980" t="s">
        <v>4327</v>
      </c>
      <c r="B1980" t="s">
        <v>4328</v>
      </c>
      <c r="C1980" s="17">
        <v>44069</v>
      </c>
      <c r="D1980" s="7">
        <v>325000</v>
      </c>
      <c r="E1980" t="s">
        <v>29</v>
      </c>
      <c r="F1980" t="s">
        <v>30</v>
      </c>
      <c r="G1980" s="7">
        <v>325000</v>
      </c>
      <c r="H1980" s="7">
        <v>158950</v>
      </c>
      <c r="I1980" s="12">
        <f>H1980/G1980*100</f>
        <v>48.907692307692308</v>
      </c>
      <c r="J1980" s="12">
        <f t="shared" si="30"/>
        <v>0.87210370979190799</v>
      </c>
      <c r="K1980" s="7">
        <v>317894</v>
      </c>
      <c r="L1980" s="7">
        <v>58565</v>
      </c>
      <c r="M1980" s="7">
        <f>G1980-L1980</f>
        <v>266435</v>
      </c>
      <c r="N1980" s="7">
        <v>193529.109375</v>
      </c>
      <c r="O1980" s="22">
        <f>M1980/N1980</f>
        <v>1.3767179565929317</v>
      </c>
      <c r="P1980" s="27">
        <v>2037</v>
      </c>
      <c r="Q1980" s="32">
        <f>M1980/P1980</f>
        <v>130.79774177712321</v>
      </c>
      <c r="R1980" s="37" t="s">
        <v>4275</v>
      </c>
      <c r="S1980" s="42">
        <f>ABS(O2406-O1980)*100</f>
        <v>4.2330819703590317</v>
      </c>
      <c r="T1980" t="s">
        <v>43</v>
      </c>
      <c r="V1980" s="7">
        <v>49500</v>
      </c>
      <c r="W1980" t="s">
        <v>33</v>
      </c>
      <c r="X1980" s="17" t="s">
        <v>34</v>
      </c>
      <c r="Z1980" t="s">
        <v>4276</v>
      </c>
      <c r="AA1980">
        <v>401</v>
      </c>
      <c r="AB1980">
        <v>60</v>
      </c>
    </row>
    <row r="1981" spans="1:28" x14ac:dyDescent="0.25">
      <c r="A1981" t="s">
        <v>4329</v>
      </c>
      <c r="B1981" t="s">
        <v>4330</v>
      </c>
      <c r="C1981" s="17">
        <v>44057</v>
      </c>
      <c r="D1981" s="7">
        <v>405000</v>
      </c>
      <c r="E1981" t="s">
        <v>29</v>
      </c>
      <c r="F1981" t="s">
        <v>30</v>
      </c>
      <c r="G1981" s="7">
        <v>405000</v>
      </c>
      <c r="H1981" s="7">
        <v>204450</v>
      </c>
      <c r="I1981" s="12">
        <f>H1981/G1981*100</f>
        <v>50.481481481481481</v>
      </c>
      <c r="J1981" s="12">
        <f t="shared" si="30"/>
        <v>0.70168546399726495</v>
      </c>
      <c r="K1981" s="7">
        <v>408898</v>
      </c>
      <c r="L1981" s="7">
        <v>79277</v>
      </c>
      <c r="M1981" s="7">
        <f>G1981-L1981</f>
        <v>325723</v>
      </c>
      <c r="N1981" s="7">
        <v>445433.78125</v>
      </c>
      <c r="O1981" s="22">
        <f>M1981/N1981</f>
        <v>0.73124898404862504</v>
      </c>
      <c r="P1981" s="27">
        <v>3207</v>
      </c>
      <c r="Q1981" s="32">
        <f>M1981/P1981</f>
        <v>101.56626130339882</v>
      </c>
      <c r="R1981" s="37" t="s">
        <v>4325</v>
      </c>
      <c r="S1981" s="42">
        <f>ABS(O2406-O1981)*100</f>
        <v>60.313815284071637</v>
      </c>
      <c r="T1981" t="s">
        <v>32</v>
      </c>
      <c r="V1981" s="7">
        <v>67500</v>
      </c>
      <c r="W1981" t="s">
        <v>33</v>
      </c>
      <c r="X1981" s="17" t="s">
        <v>34</v>
      </c>
      <c r="Z1981" t="s">
        <v>4326</v>
      </c>
      <c r="AA1981">
        <v>407</v>
      </c>
      <c r="AB1981">
        <v>79</v>
      </c>
    </row>
    <row r="1982" spans="1:28" x14ac:dyDescent="0.25">
      <c r="A1982" t="s">
        <v>4331</v>
      </c>
      <c r="B1982" t="s">
        <v>4332</v>
      </c>
      <c r="C1982" s="17">
        <v>44055</v>
      </c>
      <c r="D1982" s="7">
        <v>261900</v>
      </c>
      <c r="E1982" t="s">
        <v>29</v>
      </c>
      <c r="F1982" t="s">
        <v>30</v>
      </c>
      <c r="G1982" s="7">
        <v>261900</v>
      </c>
      <c r="H1982" s="7">
        <v>117270</v>
      </c>
      <c r="I1982" s="12">
        <f>H1982/G1982*100</f>
        <v>44.776632302405503</v>
      </c>
      <c r="J1982" s="12">
        <f t="shared" si="30"/>
        <v>5.0031637150787134</v>
      </c>
      <c r="K1982" s="7">
        <v>234549</v>
      </c>
      <c r="L1982" s="7">
        <v>46797</v>
      </c>
      <c r="M1982" s="7">
        <f>G1982-L1982</f>
        <v>215103</v>
      </c>
      <c r="N1982" s="7">
        <v>191583.671875</v>
      </c>
      <c r="O1982" s="22">
        <f>M1982/N1982</f>
        <v>1.1227626962925386</v>
      </c>
      <c r="P1982" s="27">
        <v>1432</v>
      </c>
      <c r="Q1982" s="32">
        <f>M1982/P1982</f>
        <v>150.21159217877096</v>
      </c>
      <c r="R1982" s="37" t="s">
        <v>4333</v>
      </c>
      <c r="S1982" s="42">
        <f>ABS(O2406-O1982)*100</f>
        <v>21.162444059680286</v>
      </c>
      <c r="T1982" t="s">
        <v>43</v>
      </c>
      <c r="V1982" s="7">
        <v>41250</v>
      </c>
      <c r="W1982" t="s">
        <v>33</v>
      </c>
      <c r="X1982" s="17" t="s">
        <v>34</v>
      </c>
      <c r="Z1982" t="s">
        <v>4334</v>
      </c>
      <c r="AA1982">
        <v>407</v>
      </c>
      <c r="AB1982">
        <v>68</v>
      </c>
    </row>
    <row r="1983" spans="1:28" x14ac:dyDescent="0.25">
      <c r="A1983" t="s">
        <v>4335</v>
      </c>
      <c r="B1983" t="s">
        <v>4336</v>
      </c>
      <c r="C1983" s="17">
        <v>44130</v>
      </c>
      <c r="D1983" s="7">
        <v>281500</v>
      </c>
      <c r="E1983" t="s">
        <v>29</v>
      </c>
      <c r="F1983" t="s">
        <v>30</v>
      </c>
      <c r="G1983" s="7">
        <v>281500</v>
      </c>
      <c r="H1983" s="7">
        <v>119980</v>
      </c>
      <c r="I1983" s="12">
        <f>H1983/G1983*100</f>
        <v>42.621669626998226</v>
      </c>
      <c r="J1983" s="12">
        <f t="shared" si="30"/>
        <v>7.1581263904859895</v>
      </c>
      <c r="K1983" s="7">
        <v>239967</v>
      </c>
      <c r="L1983" s="7">
        <v>41250</v>
      </c>
      <c r="M1983" s="7">
        <f>G1983-L1983</f>
        <v>240250</v>
      </c>
      <c r="N1983" s="7">
        <v>202772.453125</v>
      </c>
      <c r="O1983" s="22">
        <f>M1983/N1983</f>
        <v>1.1848256323648498</v>
      </c>
      <c r="P1983" s="27">
        <v>1516</v>
      </c>
      <c r="Q1983" s="32">
        <f>M1983/P1983</f>
        <v>158.47625329815304</v>
      </c>
      <c r="R1983" s="37" t="s">
        <v>4333</v>
      </c>
      <c r="S1983" s="42">
        <f>ABS(O2406-O1983)*100</f>
        <v>14.956150452449158</v>
      </c>
      <c r="T1983" t="s">
        <v>43</v>
      </c>
      <c r="V1983" s="7">
        <v>41250</v>
      </c>
      <c r="W1983" t="s">
        <v>33</v>
      </c>
      <c r="X1983" s="17" t="s">
        <v>34</v>
      </c>
      <c r="Z1983" t="s">
        <v>4334</v>
      </c>
      <c r="AA1983">
        <v>407</v>
      </c>
      <c r="AB1983">
        <v>68</v>
      </c>
    </row>
    <row r="1984" spans="1:28" x14ac:dyDescent="0.25">
      <c r="A1984" t="s">
        <v>4337</v>
      </c>
      <c r="B1984" t="s">
        <v>4338</v>
      </c>
      <c r="C1984" s="17">
        <v>43720</v>
      </c>
      <c r="D1984" s="7">
        <v>245000</v>
      </c>
      <c r="E1984" t="s">
        <v>29</v>
      </c>
      <c r="F1984" t="s">
        <v>30</v>
      </c>
      <c r="G1984" s="7">
        <v>245000</v>
      </c>
      <c r="H1984" s="7">
        <v>114360</v>
      </c>
      <c r="I1984" s="12">
        <f>H1984/G1984*100</f>
        <v>46.677551020408167</v>
      </c>
      <c r="J1984" s="12">
        <f t="shared" si="30"/>
        <v>3.1022449970760491</v>
      </c>
      <c r="K1984" s="7">
        <v>228719</v>
      </c>
      <c r="L1984" s="7">
        <v>41250</v>
      </c>
      <c r="M1984" s="7">
        <f>G1984-L1984</f>
        <v>203750</v>
      </c>
      <c r="N1984" s="7">
        <v>191294.890625</v>
      </c>
      <c r="O1984" s="22">
        <f>M1984/N1984</f>
        <v>1.0651094722619436</v>
      </c>
      <c r="P1984" s="27">
        <v>1432</v>
      </c>
      <c r="Q1984" s="32">
        <f>M1984/P1984</f>
        <v>142.28351955307264</v>
      </c>
      <c r="R1984" s="37" t="s">
        <v>4333</v>
      </c>
      <c r="S1984" s="42">
        <f>ABS(O2406-O1984)*100</f>
        <v>26.927766462739775</v>
      </c>
      <c r="T1984" t="s">
        <v>43</v>
      </c>
      <c r="V1984" s="7">
        <v>41250</v>
      </c>
      <c r="W1984" t="s">
        <v>33</v>
      </c>
      <c r="X1984" s="17" t="s">
        <v>34</v>
      </c>
      <c r="Z1984" t="s">
        <v>4334</v>
      </c>
      <c r="AA1984">
        <v>407</v>
      </c>
      <c r="AB1984">
        <v>68</v>
      </c>
    </row>
    <row r="1985" spans="1:28" x14ac:dyDescent="0.25">
      <c r="A1985" t="s">
        <v>4339</v>
      </c>
      <c r="B1985" t="s">
        <v>4340</v>
      </c>
      <c r="C1985" s="17">
        <v>44000</v>
      </c>
      <c r="D1985" s="7">
        <v>308000</v>
      </c>
      <c r="E1985" t="s">
        <v>29</v>
      </c>
      <c r="F1985" t="s">
        <v>30</v>
      </c>
      <c r="G1985" s="7">
        <v>308000</v>
      </c>
      <c r="H1985" s="7">
        <v>139370</v>
      </c>
      <c r="I1985" s="12">
        <f>H1985/G1985*100</f>
        <v>45.25</v>
      </c>
      <c r="J1985" s="12">
        <f t="shared" si="30"/>
        <v>4.529796017484216</v>
      </c>
      <c r="K1985" s="7">
        <v>278740</v>
      </c>
      <c r="L1985" s="7">
        <v>41250</v>
      </c>
      <c r="M1985" s="7">
        <f>G1985-L1985</f>
        <v>266750</v>
      </c>
      <c r="N1985" s="7">
        <v>242336.734375</v>
      </c>
      <c r="O1985" s="22">
        <f>M1985/N1985</f>
        <v>1.1007410852835133</v>
      </c>
      <c r="P1985" s="27">
        <v>2092</v>
      </c>
      <c r="Q1985" s="32">
        <f>M1985/P1985</f>
        <v>127.50956022944551</v>
      </c>
      <c r="R1985" s="37" t="s">
        <v>4333</v>
      </c>
      <c r="S1985" s="42">
        <f>ABS(O2406-O1985)*100</f>
        <v>23.364605160582808</v>
      </c>
      <c r="T1985" t="s">
        <v>32</v>
      </c>
      <c r="V1985" s="7">
        <v>41250</v>
      </c>
      <c r="W1985" t="s">
        <v>33</v>
      </c>
      <c r="X1985" s="17" t="s">
        <v>34</v>
      </c>
      <c r="Z1985" t="s">
        <v>4334</v>
      </c>
      <c r="AA1985">
        <v>407</v>
      </c>
      <c r="AB1985">
        <v>68</v>
      </c>
    </row>
    <row r="1986" spans="1:28" x14ac:dyDescent="0.25">
      <c r="A1986" t="s">
        <v>4341</v>
      </c>
      <c r="B1986" t="s">
        <v>4342</v>
      </c>
      <c r="C1986" s="17">
        <v>44112</v>
      </c>
      <c r="D1986" s="7">
        <v>222000</v>
      </c>
      <c r="E1986" t="s">
        <v>29</v>
      </c>
      <c r="F1986" t="s">
        <v>30</v>
      </c>
      <c r="G1986" s="7">
        <v>222000</v>
      </c>
      <c r="H1986" s="7">
        <v>105920</v>
      </c>
      <c r="I1986" s="12">
        <f>H1986/G1986*100</f>
        <v>47.711711711711715</v>
      </c>
      <c r="J1986" s="12">
        <f t="shared" si="30"/>
        <v>2.0680843057725014</v>
      </c>
      <c r="K1986" s="7">
        <v>211831</v>
      </c>
      <c r="L1986" s="7">
        <v>41250</v>
      </c>
      <c r="M1986" s="7">
        <f>G1986-L1986</f>
        <v>180750</v>
      </c>
      <c r="N1986" s="7">
        <v>174062.25</v>
      </c>
      <c r="O1986" s="22">
        <f>M1986/N1986</f>
        <v>1.0384215991692627</v>
      </c>
      <c r="P1986" s="27">
        <v>1432</v>
      </c>
      <c r="Q1986" s="32">
        <f>M1986/P1986</f>
        <v>126.22206703910615</v>
      </c>
      <c r="R1986" s="37" t="s">
        <v>4333</v>
      </c>
      <c r="S1986" s="42">
        <f>ABS(O2406-O1986)*100</f>
        <v>29.596553772007873</v>
      </c>
      <c r="T1986" t="s">
        <v>43</v>
      </c>
      <c r="V1986" s="7">
        <v>41250</v>
      </c>
      <c r="W1986" t="s">
        <v>33</v>
      </c>
      <c r="X1986" s="17" t="s">
        <v>34</v>
      </c>
      <c r="Z1986" t="s">
        <v>4334</v>
      </c>
      <c r="AA1986">
        <v>407</v>
      </c>
      <c r="AB1986">
        <v>68</v>
      </c>
    </row>
    <row r="1987" spans="1:28" x14ac:dyDescent="0.25">
      <c r="A1987" t="s">
        <v>4343</v>
      </c>
      <c r="B1987" t="s">
        <v>4344</v>
      </c>
      <c r="C1987" s="17">
        <v>43913</v>
      </c>
      <c r="D1987" s="7">
        <v>225000</v>
      </c>
      <c r="E1987" t="s">
        <v>662</v>
      </c>
      <c r="F1987" t="s">
        <v>30</v>
      </c>
      <c r="G1987" s="7">
        <v>225000</v>
      </c>
      <c r="H1987" s="7">
        <v>111200</v>
      </c>
      <c r="I1987" s="12">
        <f>H1987/G1987*100</f>
        <v>49.422222222222224</v>
      </c>
      <c r="J1987" s="12">
        <f t="shared" ref="J1987:J2050" si="31">+ABS(I1987-$I$2411)</f>
        <v>0.35757379526199173</v>
      </c>
      <c r="K1987" s="7">
        <v>222406</v>
      </c>
      <c r="L1987" s="7">
        <v>51800</v>
      </c>
      <c r="M1987" s="7">
        <f>G1987-L1987</f>
        <v>173200</v>
      </c>
      <c r="N1987" s="7">
        <v>174087.75</v>
      </c>
      <c r="O1987" s="22">
        <f>M1987/N1987</f>
        <v>0.99490056020598805</v>
      </c>
      <c r="P1987" s="27">
        <v>1432</v>
      </c>
      <c r="Q1987" s="32">
        <f>M1987/P1987</f>
        <v>120.94972067039106</v>
      </c>
      <c r="R1987" s="37" t="s">
        <v>4333</v>
      </c>
      <c r="S1987" s="42">
        <f>ABS(O2406-O1987)*100</f>
        <v>33.948657668335336</v>
      </c>
      <c r="T1987" t="s">
        <v>43</v>
      </c>
      <c r="V1987" s="7">
        <v>51800</v>
      </c>
      <c r="W1987" t="s">
        <v>33</v>
      </c>
      <c r="X1987" s="17" t="s">
        <v>34</v>
      </c>
      <c r="Z1987" t="s">
        <v>4334</v>
      </c>
      <c r="AA1987">
        <v>407</v>
      </c>
      <c r="AB1987">
        <v>68</v>
      </c>
    </row>
    <row r="1988" spans="1:28" x14ac:dyDescent="0.25">
      <c r="A1988" t="s">
        <v>4345</v>
      </c>
      <c r="B1988" t="s">
        <v>4346</v>
      </c>
      <c r="C1988" s="17">
        <v>43656</v>
      </c>
      <c r="D1988" s="7">
        <v>238000</v>
      </c>
      <c r="E1988" t="s">
        <v>29</v>
      </c>
      <c r="F1988" t="s">
        <v>30</v>
      </c>
      <c r="G1988" s="7">
        <v>238000</v>
      </c>
      <c r="H1988" s="7">
        <v>116140</v>
      </c>
      <c r="I1988" s="12">
        <f>H1988/G1988*100</f>
        <v>48.798319327731093</v>
      </c>
      <c r="J1988" s="12">
        <f t="shared" si="31"/>
        <v>0.98147668975312286</v>
      </c>
      <c r="K1988" s="7">
        <v>232276</v>
      </c>
      <c r="L1988" s="7">
        <v>41250</v>
      </c>
      <c r="M1988" s="7">
        <f>G1988-L1988</f>
        <v>196750</v>
      </c>
      <c r="N1988" s="7">
        <v>194924.484375</v>
      </c>
      <c r="O1988" s="22">
        <f>M1988/N1988</f>
        <v>1.009365245371064</v>
      </c>
      <c r="P1988" s="27">
        <v>1432</v>
      </c>
      <c r="Q1988" s="32">
        <f>M1988/P1988</f>
        <v>137.39525139664804</v>
      </c>
      <c r="R1988" s="37" t="s">
        <v>4333</v>
      </c>
      <c r="S1988" s="42">
        <f>ABS(O2406-O1988)*100</f>
        <v>32.502189151827743</v>
      </c>
      <c r="T1988" t="s">
        <v>43</v>
      </c>
      <c r="V1988" s="7">
        <v>41250</v>
      </c>
      <c r="W1988" t="s">
        <v>33</v>
      </c>
      <c r="X1988" s="17" t="s">
        <v>34</v>
      </c>
      <c r="Z1988" t="s">
        <v>4334</v>
      </c>
      <c r="AA1988">
        <v>407</v>
      </c>
      <c r="AB1988">
        <v>68</v>
      </c>
    </row>
    <row r="1989" spans="1:28" x14ac:dyDescent="0.25">
      <c r="A1989" t="s">
        <v>4347</v>
      </c>
      <c r="B1989" t="s">
        <v>4348</v>
      </c>
      <c r="C1989" s="17">
        <v>43780</v>
      </c>
      <c r="D1989" s="7">
        <v>220000</v>
      </c>
      <c r="E1989" t="s">
        <v>29</v>
      </c>
      <c r="F1989" t="s">
        <v>30</v>
      </c>
      <c r="G1989" s="7">
        <v>220000</v>
      </c>
      <c r="H1989" s="7">
        <v>109230</v>
      </c>
      <c r="I1989" s="12">
        <f>H1989/G1989*100</f>
        <v>49.65</v>
      </c>
      <c r="J1989" s="12">
        <f t="shared" si="31"/>
        <v>0.12979601748421743</v>
      </c>
      <c r="K1989" s="7">
        <v>218451</v>
      </c>
      <c r="L1989" s="7">
        <v>41250</v>
      </c>
      <c r="M1989" s="7">
        <f>G1989-L1989</f>
        <v>178750</v>
      </c>
      <c r="N1989" s="7">
        <v>180817.34375</v>
      </c>
      <c r="O1989" s="22">
        <f>M1989/N1989</f>
        <v>0.98856667337808957</v>
      </c>
      <c r="P1989" s="27">
        <v>1516</v>
      </c>
      <c r="Q1989" s="32">
        <f>M1989/P1989</f>
        <v>117.9089709762533</v>
      </c>
      <c r="R1989" s="37" t="s">
        <v>4333</v>
      </c>
      <c r="S1989" s="42">
        <f>ABS(O2406-O1989)*100</f>
        <v>34.582046351125186</v>
      </c>
      <c r="T1989" t="s">
        <v>43</v>
      </c>
      <c r="V1989" s="7">
        <v>41250</v>
      </c>
      <c r="W1989" t="s">
        <v>33</v>
      </c>
      <c r="X1989" s="17" t="s">
        <v>34</v>
      </c>
      <c r="Z1989" t="s">
        <v>4334</v>
      </c>
      <c r="AA1989">
        <v>407</v>
      </c>
      <c r="AB1989">
        <v>68</v>
      </c>
    </row>
    <row r="1990" spans="1:28" x14ac:dyDescent="0.25">
      <c r="A1990" t="s">
        <v>4349</v>
      </c>
      <c r="B1990" t="s">
        <v>4350</v>
      </c>
      <c r="C1990" s="17">
        <v>43815</v>
      </c>
      <c r="D1990" s="7">
        <v>200000</v>
      </c>
      <c r="E1990" t="s">
        <v>29</v>
      </c>
      <c r="F1990" t="s">
        <v>30</v>
      </c>
      <c r="G1990" s="7">
        <v>200000</v>
      </c>
      <c r="H1990" s="7">
        <v>109720</v>
      </c>
      <c r="I1990" s="12">
        <f>H1990/G1990*100</f>
        <v>54.86</v>
      </c>
      <c r="J1990" s="12">
        <f t="shared" si="31"/>
        <v>5.0802039825157834</v>
      </c>
      <c r="K1990" s="7">
        <v>219442</v>
      </c>
      <c r="L1990" s="7">
        <v>41250</v>
      </c>
      <c r="M1990" s="7">
        <f>G1990-L1990</f>
        <v>158750</v>
      </c>
      <c r="N1990" s="7">
        <v>181828.578125</v>
      </c>
      <c r="O1990" s="22">
        <f>M1990/N1990</f>
        <v>0.87307507783988503</v>
      </c>
      <c r="P1990" s="27">
        <v>1432</v>
      </c>
      <c r="Q1990" s="32">
        <f>M1990/P1990</f>
        <v>110.85893854748603</v>
      </c>
      <c r="R1990" s="37" t="s">
        <v>4333</v>
      </c>
      <c r="S1990" s="42">
        <f>ABS(O2406-O1990)*100</f>
        <v>46.131205904945638</v>
      </c>
      <c r="T1990" t="s">
        <v>43</v>
      </c>
      <c r="V1990" s="7">
        <v>41250</v>
      </c>
      <c r="W1990" t="s">
        <v>33</v>
      </c>
      <c r="X1990" s="17" t="s">
        <v>34</v>
      </c>
      <c r="Z1990" t="s">
        <v>4334</v>
      </c>
      <c r="AA1990">
        <v>407</v>
      </c>
      <c r="AB1990">
        <v>68</v>
      </c>
    </row>
    <row r="1991" spans="1:28" x14ac:dyDescent="0.25">
      <c r="A1991" t="s">
        <v>4351</v>
      </c>
      <c r="B1991" t="s">
        <v>4352</v>
      </c>
      <c r="C1991" s="17">
        <v>43595</v>
      </c>
      <c r="D1991" s="7">
        <v>254000</v>
      </c>
      <c r="E1991" t="s">
        <v>29</v>
      </c>
      <c r="F1991" t="s">
        <v>30</v>
      </c>
      <c r="G1991" s="7">
        <v>254000</v>
      </c>
      <c r="H1991" s="7">
        <v>116560</v>
      </c>
      <c r="I1991" s="12">
        <f>H1991/G1991*100</f>
        <v>45.889763779527556</v>
      </c>
      <c r="J1991" s="12">
        <f t="shared" si="31"/>
        <v>3.8900322379566603</v>
      </c>
      <c r="K1991" s="7">
        <v>233127</v>
      </c>
      <c r="L1991" s="7">
        <v>41250</v>
      </c>
      <c r="M1991" s="7">
        <f>G1991-L1991</f>
        <v>212750</v>
      </c>
      <c r="N1991" s="7">
        <v>195792.859375</v>
      </c>
      <c r="O1991" s="22">
        <f>M1991/N1991</f>
        <v>1.086607553917593</v>
      </c>
      <c r="P1991" s="27">
        <v>1435</v>
      </c>
      <c r="Q1991" s="32">
        <f>M1991/P1991</f>
        <v>148.25783972125436</v>
      </c>
      <c r="R1991" s="37" t="s">
        <v>4333</v>
      </c>
      <c r="S1991" s="42">
        <f>ABS(O2406-O1991)*100</f>
        <v>24.777958297174841</v>
      </c>
      <c r="T1991" t="s">
        <v>43</v>
      </c>
      <c r="V1991" s="7">
        <v>41250</v>
      </c>
      <c r="W1991" t="s">
        <v>33</v>
      </c>
      <c r="X1991" s="17" t="s">
        <v>34</v>
      </c>
      <c r="Z1991" t="s">
        <v>4334</v>
      </c>
      <c r="AA1991">
        <v>407</v>
      </c>
      <c r="AB1991">
        <v>68</v>
      </c>
    </row>
    <row r="1992" spans="1:28" x14ac:dyDescent="0.25">
      <c r="A1992" t="s">
        <v>4353</v>
      </c>
      <c r="B1992" t="s">
        <v>4354</v>
      </c>
      <c r="C1992" s="17">
        <v>43910</v>
      </c>
      <c r="D1992" s="7">
        <v>238000</v>
      </c>
      <c r="E1992" t="s">
        <v>29</v>
      </c>
      <c r="F1992" t="s">
        <v>30</v>
      </c>
      <c r="G1992" s="7">
        <v>238000</v>
      </c>
      <c r="H1992" s="7">
        <v>114990</v>
      </c>
      <c r="I1992" s="12">
        <f>H1992/G1992*100</f>
        <v>48.315126050420169</v>
      </c>
      <c r="J1992" s="12">
        <f t="shared" si="31"/>
        <v>1.4646699670640473</v>
      </c>
      <c r="K1992" s="7">
        <v>229986</v>
      </c>
      <c r="L1992" s="7">
        <v>41250</v>
      </c>
      <c r="M1992" s="7">
        <f>G1992-L1992</f>
        <v>196750</v>
      </c>
      <c r="N1992" s="7">
        <v>192587.75</v>
      </c>
      <c r="O1992" s="22">
        <f>M1992/N1992</f>
        <v>1.0216122261151086</v>
      </c>
      <c r="P1992" s="27">
        <v>1435</v>
      </c>
      <c r="Q1992" s="32">
        <f>M1992/P1992</f>
        <v>137.10801393728224</v>
      </c>
      <c r="R1992" s="37" t="s">
        <v>4333</v>
      </c>
      <c r="S1992" s="42">
        <f>ABS(O2406-O1992)*100</f>
        <v>31.277491077423281</v>
      </c>
      <c r="T1992" t="s">
        <v>43</v>
      </c>
      <c r="V1992" s="7">
        <v>41250</v>
      </c>
      <c r="W1992" t="s">
        <v>33</v>
      </c>
      <c r="X1992" s="17" t="s">
        <v>34</v>
      </c>
      <c r="Z1992" t="s">
        <v>4334</v>
      </c>
      <c r="AA1992">
        <v>407</v>
      </c>
      <c r="AB1992">
        <v>68</v>
      </c>
    </row>
    <row r="1993" spans="1:28" x14ac:dyDescent="0.25">
      <c r="A1993" t="s">
        <v>4355</v>
      </c>
      <c r="B1993" t="s">
        <v>4356</v>
      </c>
      <c r="C1993" s="17">
        <v>43829</v>
      </c>
      <c r="D1993" s="7">
        <v>285000</v>
      </c>
      <c r="E1993" t="s">
        <v>29</v>
      </c>
      <c r="F1993" t="s">
        <v>30</v>
      </c>
      <c r="G1993" s="7">
        <v>285000</v>
      </c>
      <c r="H1993" s="7">
        <v>134530</v>
      </c>
      <c r="I1993" s="12">
        <f>H1993/G1993*100</f>
        <v>47.203508771929826</v>
      </c>
      <c r="J1993" s="12">
        <f t="shared" si="31"/>
        <v>2.5762872455543899</v>
      </c>
      <c r="K1993" s="7">
        <v>269064</v>
      </c>
      <c r="L1993" s="7">
        <v>41250</v>
      </c>
      <c r="M1993" s="7">
        <f>G1993-L1993</f>
        <v>243750</v>
      </c>
      <c r="N1993" s="7">
        <v>232463.265625</v>
      </c>
      <c r="O1993" s="22">
        <f>M1993/N1993</f>
        <v>1.0485527652924196</v>
      </c>
      <c r="P1993" s="27">
        <v>1722</v>
      </c>
      <c r="Q1993" s="32">
        <f>M1993/P1993</f>
        <v>141.55052264808361</v>
      </c>
      <c r="R1993" s="37" t="s">
        <v>4333</v>
      </c>
      <c r="S1993" s="42">
        <f>ABS(O2406-O1993)*100</f>
        <v>28.583437159692181</v>
      </c>
      <c r="T1993" t="s">
        <v>43</v>
      </c>
      <c r="V1993" s="7">
        <v>41250</v>
      </c>
      <c r="W1993" t="s">
        <v>33</v>
      </c>
      <c r="X1993" s="17" t="s">
        <v>34</v>
      </c>
      <c r="Z1993" t="s">
        <v>4334</v>
      </c>
      <c r="AA1993">
        <v>407</v>
      </c>
      <c r="AB1993">
        <v>68</v>
      </c>
    </row>
    <row r="1994" spans="1:28" x14ac:dyDescent="0.25">
      <c r="A1994" t="s">
        <v>4357</v>
      </c>
      <c r="B1994" t="s">
        <v>4358</v>
      </c>
      <c r="C1994" s="17">
        <v>44236</v>
      </c>
      <c r="D1994" s="7">
        <v>330000</v>
      </c>
      <c r="E1994" t="s">
        <v>29</v>
      </c>
      <c r="F1994" t="s">
        <v>30</v>
      </c>
      <c r="G1994" s="7">
        <v>330000</v>
      </c>
      <c r="H1994" s="7">
        <v>136750</v>
      </c>
      <c r="I1994" s="12">
        <f>H1994/G1994*100</f>
        <v>41.439393939393938</v>
      </c>
      <c r="J1994" s="12">
        <f t="shared" si="31"/>
        <v>8.3404020780902783</v>
      </c>
      <c r="K1994" s="7">
        <v>273506</v>
      </c>
      <c r="L1994" s="7">
        <v>51800</v>
      </c>
      <c r="M1994" s="7">
        <f>G1994-L1994</f>
        <v>278200</v>
      </c>
      <c r="N1994" s="7">
        <v>226230.609375</v>
      </c>
      <c r="O1994" s="22">
        <f>M1994/N1994</f>
        <v>1.2297186519922045</v>
      </c>
      <c r="P1994" s="27">
        <v>1722</v>
      </c>
      <c r="Q1994" s="32">
        <f>M1994/P1994</f>
        <v>161.55632984901277</v>
      </c>
      <c r="R1994" s="37" t="s">
        <v>4333</v>
      </c>
      <c r="S1994" s="42">
        <f>ABS(O2406-O1994)*100</f>
        <v>10.466848489713687</v>
      </c>
      <c r="T1994" t="s">
        <v>43</v>
      </c>
      <c r="V1994" s="7">
        <v>51800</v>
      </c>
      <c r="W1994" t="s">
        <v>33</v>
      </c>
      <c r="X1994" s="17" t="s">
        <v>34</v>
      </c>
      <c r="Z1994" t="s">
        <v>4334</v>
      </c>
      <c r="AA1994">
        <v>407</v>
      </c>
      <c r="AB1994">
        <v>68</v>
      </c>
    </row>
    <row r="1995" spans="1:28" x14ac:dyDescent="0.25">
      <c r="A1995" t="s">
        <v>4359</v>
      </c>
      <c r="B1995" t="s">
        <v>4360</v>
      </c>
      <c r="C1995" s="17">
        <v>43913</v>
      </c>
      <c r="D1995" s="7">
        <v>240000</v>
      </c>
      <c r="E1995" t="s">
        <v>29</v>
      </c>
      <c r="F1995" t="s">
        <v>30</v>
      </c>
      <c r="G1995" s="7">
        <v>240000</v>
      </c>
      <c r="H1995" s="7">
        <v>139310</v>
      </c>
      <c r="I1995" s="12">
        <f>H1995/G1995*100</f>
        <v>58.045833333333327</v>
      </c>
      <c r="J1995" s="12">
        <f t="shared" si="31"/>
        <v>8.2660373158491112</v>
      </c>
      <c r="K1995" s="7">
        <v>278619</v>
      </c>
      <c r="L1995" s="7">
        <v>41250</v>
      </c>
      <c r="M1995" s="7">
        <f>G1995-L1995</f>
        <v>198750</v>
      </c>
      <c r="N1995" s="7">
        <v>242213.265625</v>
      </c>
      <c r="O1995" s="22">
        <f>M1995/N1995</f>
        <v>0.82055786452138091</v>
      </c>
      <c r="P1995" s="27">
        <v>1722</v>
      </c>
      <c r="Q1995" s="32">
        <f>M1995/P1995</f>
        <v>115.41811846689896</v>
      </c>
      <c r="R1995" s="37" t="s">
        <v>4333</v>
      </c>
      <c r="S1995" s="42">
        <f>ABS(O2406-O1995)*100</f>
        <v>51.38292723679605</v>
      </c>
      <c r="T1995" t="s">
        <v>43</v>
      </c>
      <c r="V1995" s="7">
        <v>41250</v>
      </c>
      <c r="W1995" t="s">
        <v>33</v>
      </c>
      <c r="X1995" s="17" t="s">
        <v>34</v>
      </c>
      <c r="Z1995" t="s">
        <v>4334</v>
      </c>
      <c r="AA1995">
        <v>407</v>
      </c>
      <c r="AB1995">
        <v>74</v>
      </c>
    </row>
    <row r="1996" spans="1:28" x14ac:dyDescent="0.25">
      <c r="A1996" t="s">
        <v>4361</v>
      </c>
      <c r="B1996" t="s">
        <v>4362</v>
      </c>
      <c r="C1996" s="17">
        <v>43733</v>
      </c>
      <c r="D1996" s="7">
        <v>285000</v>
      </c>
      <c r="E1996" t="s">
        <v>29</v>
      </c>
      <c r="F1996" t="s">
        <v>30</v>
      </c>
      <c r="G1996" s="7">
        <v>285000</v>
      </c>
      <c r="H1996" s="7">
        <v>141510</v>
      </c>
      <c r="I1996" s="12">
        <f>H1996/G1996*100</f>
        <v>49.652631578947371</v>
      </c>
      <c r="J1996" s="12">
        <f t="shared" si="31"/>
        <v>0.12716443853684467</v>
      </c>
      <c r="K1996" s="7">
        <v>283023</v>
      </c>
      <c r="L1996" s="7">
        <v>41250</v>
      </c>
      <c r="M1996" s="7">
        <f>G1996-L1996</f>
        <v>243750</v>
      </c>
      <c r="N1996" s="7">
        <v>246707.140625</v>
      </c>
      <c r="O1996" s="22">
        <f>M1996/N1996</f>
        <v>0.98801355883940578</v>
      </c>
      <c r="P1996" s="27">
        <v>1722</v>
      </c>
      <c r="Q1996" s="32">
        <f>M1996/P1996</f>
        <v>141.55052264808361</v>
      </c>
      <c r="R1996" s="37" t="s">
        <v>4333</v>
      </c>
      <c r="S1996" s="42">
        <f>ABS(O2406-O1996)*100</f>
        <v>34.637357804993563</v>
      </c>
      <c r="T1996" t="s">
        <v>43</v>
      </c>
      <c r="V1996" s="7">
        <v>41250</v>
      </c>
      <c r="W1996" t="s">
        <v>33</v>
      </c>
      <c r="X1996" s="17" t="s">
        <v>34</v>
      </c>
      <c r="Z1996" t="s">
        <v>4334</v>
      </c>
      <c r="AA1996">
        <v>407</v>
      </c>
      <c r="AB1996">
        <v>75</v>
      </c>
    </row>
    <row r="1997" spans="1:28" x14ac:dyDescent="0.25">
      <c r="A1997" t="s">
        <v>4363</v>
      </c>
      <c r="B1997" t="s">
        <v>4364</v>
      </c>
      <c r="C1997" s="17">
        <v>44088</v>
      </c>
      <c r="D1997" s="7">
        <v>242000</v>
      </c>
      <c r="E1997" t="s">
        <v>29</v>
      </c>
      <c r="F1997" t="s">
        <v>30</v>
      </c>
      <c r="G1997" s="7">
        <v>242000</v>
      </c>
      <c r="H1997" s="7">
        <v>122210</v>
      </c>
      <c r="I1997" s="12">
        <f>H1997/G1997*100</f>
        <v>50.5</v>
      </c>
      <c r="J1997" s="12">
        <f t="shared" si="31"/>
        <v>0.72020398251578399</v>
      </c>
      <c r="K1997" s="7">
        <v>244414</v>
      </c>
      <c r="L1997" s="7">
        <v>51800</v>
      </c>
      <c r="M1997" s="7">
        <f>G1997-L1997</f>
        <v>190200</v>
      </c>
      <c r="N1997" s="7">
        <v>196544.890625</v>
      </c>
      <c r="O1997" s="22">
        <f>M1997/N1997</f>
        <v>0.96771785516874209</v>
      </c>
      <c r="P1997" s="27">
        <v>1340</v>
      </c>
      <c r="Q1997" s="32">
        <f>M1997/P1997</f>
        <v>141.9402985074627</v>
      </c>
      <c r="R1997" s="37" t="s">
        <v>4333</v>
      </c>
      <c r="S1997" s="42">
        <f>ABS(O2406-O1997)*100</f>
        <v>36.666928172059933</v>
      </c>
      <c r="T1997" t="s">
        <v>43</v>
      </c>
      <c r="V1997" s="7">
        <v>51800</v>
      </c>
      <c r="W1997" t="s">
        <v>33</v>
      </c>
      <c r="X1997" s="17" t="s">
        <v>34</v>
      </c>
      <c r="Z1997" t="s">
        <v>4334</v>
      </c>
      <c r="AA1997">
        <v>407</v>
      </c>
      <c r="AB1997">
        <v>73</v>
      </c>
    </row>
    <row r="1998" spans="1:28" x14ac:dyDescent="0.25">
      <c r="A1998" t="s">
        <v>4365</v>
      </c>
      <c r="B1998" t="s">
        <v>4366</v>
      </c>
      <c r="C1998" s="17">
        <v>43721</v>
      </c>
      <c r="D1998" s="7">
        <v>235000</v>
      </c>
      <c r="E1998" t="s">
        <v>29</v>
      </c>
      <c r="F1998" t="s">
        <v>30</v>
      </c>
      <c r="G1998" s="7">
        <v>235000</v>
      </c>
      <c r="H1998" s="7">
        <v>115310</v>
      </c>
      <c r="I1998" s="12">
        <f>H1998/G1998*100</f>
        <v>49.068085106382981</v>
      </c>
      <c r="J1998" s="12">
        <f t="shared" si="31"/>
        <v>0.71171091110123541</v>
      </c>
      <c r="K1998" s="7">
        <v>230628</v>
      </c>
      <c r="L1998" s="7">
        <v>41250</v>
      </c>
      <c r="M1998" s="7">
        <f>G1998-L1998</f>
        <v>193750</v>
      </c>
      <c r="N1998" s="7">
        <v>193242.859375</v>
      </c>
      <c r="O1998" s="22">
        <f>M1998/N1998</f>
        <v>1.0026243692866077</v>
      </c>
      <c r="P1998" s="27">
        <v>1494</v>
      </c>
      <c r="Q1998" s="32">
        <f>M1998/P1998</f>
        <v>129.68540829986614</v>
      </c>
      <c r="R1998" s="37" t="s">
        <v>4333</v>
      </c>
      <c r="S1998" s="42">
        <f>ABS(O2406-O1998)*100</f>
        <v>33.176276760273367</v>
      </c>
      <c r="T1998" t="s">
        <v>43</v>
      </c>
      <c r="V1998" s="7">
        <v>41250</v>
      </c>
      <c r="W1998" t="s">
        <v>33</v>
      </c>
      <c r="X1998" s="17" t="s">
        <v>34</v>
      </c>
      <c r="Z1998" t="s">
        <v>4334</v>
      </c>
      <c r="AA1998">
        <v>407</v>
      </c>
      <c r="AB1998">
        <v>73</v>
      </c>
    </row>
    <row r="1999" spans="1:28" x14ac:dyDescent="0.25">
      <c r="A1999" t="s">
        <v>4367</v>
      </c>
      <c r="B1999" t="s">
        <v>4368</v>
      </c>
      <c r="C1999" s="17">
        <v>43900</v>
      </c>
      <c r="D1999" s="7">
        <v>235000</v>
      </c>
      <c r="E1999" t="s">
        <v>29</v>
      </c>
      <c r="F1999" t="s">
        <v>30</v>
      </c>
      <c r="G1999" s="7">
        <v>235000</v>
      </c>
      <c r="H1999" s="7">
        <v>119430</v>
      </c>
      <c r="I1999" s="12">
        <f>H1999/G1999*100</f>
        <v>50.821276595744678</v>
      </c>
      <c r="J1999" s="12">
        <f t="shared" si="31"/>
        <v>1.0414805782604617</v>
      </c>
      <c r="K1999" s="7">
        <v>238850</v>
      </c>
      <c r="L1999" s="7">
        <v>51800</v>
      </c>
      <c r="M1999" s="7">
        <f>G1999-L1999</f>
        <v>183200</v>
      </c>
      <c r="N1999" s="7">
        <v>190867.34375</v>
      </c>
      <c r="O1999" s="22">
        <f>M1999/N1999</f>
        <v>0.9598289387835629</v>
      </c>
      <c r="P1999" s="27">
        <v>1494</v>
      </c>
      <c r="Q1999" s="32">
        <f>M1999/P1999</f>
        <v>122.62382864792504</v>
      </c>
      <c r="R1999" s="37" t="s">
        <v>4333</v>
      </c>
      <c r="S1999" s="42">
        <f>ABS(O2406-O1999)*100</f>
        <v>37.45581981057785</v>
      </c>
      <c r="T1999" t="s">
        <v>43</v>
      </c>
      <c r="V1999" s="7">
        <v>51800</v>
      </c>
      <c r="W1999" t="s">
        <v>33</v>
      </c>
      <c r="X1999" s="17" t="s">
        <v>34</v>
      </c>
      <c r="Z1999" t="s">
        <v>4334</v>
      </c>
      <c r="AA1999">
        <v>407</v>
      </c>
      <c r="AB1999">
        <v>73</v>
      </c>
    </row>
    <row r="2000" spans="1:28" x14ac:dyDescent="0.25">
      <c r="A2000" t="s">
        <v>4369</v>
      </c>
      <c r="B2000" t="s">
        <v>4370</v>
      </c>
      <c r="C2000" s="17">
        <v>43941</v>
      </c>
      <c r="D2000" s="7">
        <v>272900</v>
      </c>
      <c r="E2000" t="s">
        <v>29</v>
      </c>
      <c r="F2000" t="s">
        <v>30</v>
      </c>
      <c r="G2000" s="7">
        <v>272900</v>
      </c>
      <c r="H2000" s="7">
        <v>129070</v>
      </c>
      <c r="I2000" s="12">
        <f>H2000/G2000*100</f>
        <v>47.295712715280324</v>
      </c>
      <c r="J2000" s="12">
        <f t="shared" si="31"/>
        <v>2.4840833022038922</v>
      </c>
      <c r="K2000" s="7">
        <v>258137</v>
      </c>
      <c r="L2000" s="7">
        <v>41250</v>
      </c>
      <c r="M2000" s="7">
        <f>G2000-L2000</f>
        <v>231650</v>
      </c>
      <c r="N2000" s="7">
        <v>221313.265625</v>
      </c>
      <c r="O2000" s="22">
        <f>M2000/N2000</f>
        <v>1.0467063478811744</v>
      </c>
      <c r="P2000" s="27">
        <v>1722</v>
      </c>
      <c r="Q2000" s="32">
        <f>M2000/P2000</f>
        <v>134.52380952380952</v>
      </c>
      <c r="R2000" s="37" t="s">
        <v>4333</v>
      </c>
      <c r="S2000" s="42">
        <f>ABS(O2406-O2000)*100</f>
        <v>28.768078900816697</v>
      </c>
      <c r="T2000" t="s">
        <v>43</v>
      </c>
      <c r="V2000" s="7">
        <v>41250</v>
      </c>
      <c r="W2000" t="s">
        <v>33</v>
      </c>
      <c r="X2000" s="17" t="s">
        <v>34</v>
      </c>
      <c r="Z2000" t="s">
        <v>4334</v>
      </c>
      <c r="AA2000">
        <v>407</v>
      </c>
      <c r="AB2000">
        <v>74</v>
      </c>
    </row>
    <row r="2001" spans="1:28" x14ac:dyDescent="0.25">
      <c r="A2001" t="s">
        <v>4371</v>
      </c>
      <c r="B2001" t="s">
        <v>4372</v>
      </c>
      <c r="C2001" s="17">
        <v>44230</v>
      </c>
      <c r="D2001" s="7">
        <v>265000</v>
      </c>
      <c r="E2001" t="s">
        <v>29</v>
      </c>
      <c r="F2001" t="s">
        <v>30</v>
      </c>
      <c r="G2001" s="7">
        <v>265000</v>
      </c>
      <c r="H2001" s="7">
        <v>116730</v>
      </c>
      <c r="I2001" s="12">
        <f>H2001/G2001*100</f>
        <v>44.049056603773586</v>
      </c>
      <c r="J2001" s="12">
        <f t="shared" si="31"/>
        <v>5.73073941371063</v>
      </c>
      <c r="K2001" s="7">
        <v>233450</v>
      </c>
      <c r="L2001" s="7">
        <v>41250</v>
      </c>
      <c r="M2001" s="7">
        <f>G2001-L2001</f>
        <v>223750</v>
      </c>
      <c r="N2001" s="7">
        <v>196122.453125</v>
      </c>
      <c r="O2001" s="22">
        <f>M2001/N2001</f>
        <v>1.1408688624621242</v>
      </c>
      <c r="P2001" s="27">
        <v>1445</v>
      </c>
      <c r="Q2001" s="32">
        <f>M2001/P2001</f>
        <v>154.84429065743944</v>
      </c>
      <c r="R2001" s="37" t="s">
        <v>4333</v>
      </c>
      <c r="S2001" s="42">
        <f>ABS(O2406-O2001)*100</f>
        <v>19.351827442721724</v>
      </c>
      <c r="T2001" t="s">
        <v>43</v>
      </c>
      <c r="V2001" s="7">
        <v>41250</v>
      </c>
      <c r="W2001" t="s">
        <v>33</v>
      </c>
      <c r="X2001" s="17" t="s">
        <v>34</v>
      </c>
      <c r="Z2001" t="s">
        <v>4334</v>
      </c>
      <c r="AA2001">
        <v>407</v>
      </c>
      <c r="AB2001">
        <v>74</v>
      </c>
    </row>
    <row r="2002" spans="1:28" x14ac:dyDescent="0.25">
      <c r="A2002" t="s">
        <v>4373</v>
      </c>
      <c r="B2002" t="s">
        <v>4374</v>
      </c>
      <c r="C2002" s="17">
        <v>43662</v>
      </c>
      <c r="D2002" s="7">
        <v>219900</v>
      </c>
      <c r="E2002" t="s">
        <v>29</v>
      </c>
      <c r="F2002" t="s">
        <v>30</v>
      </c>
      <c r="G2002" s="7">
        <v>219900</v>
      </c>
      <c r="H2002" s="7">
        <v>114730</v>
      </c>
      <c r="I2002" s="12">
        <f>H2002/G2002*100</f>
        <v>52.173715325147796</v>
      </c>
      <c r="J2002" s="12">
        <f t="shared" si="31"/>
        <v>2.3939193076635803</v>
      </c>
      <c r="K2002" s="7">
        <v>229460</v>
      </c>
      <c r="L2002" s="7">
        <v>41250</v>
      </c>
      <c r="M2002" s="7">
        <f>G2002-L2002</f>
        <v>178650</v>
      </c>
      <c r="N2002" s="7">
        <v>192051.015625</v>
      </c>
      <c r="O2002" s="22">
        <f>M2002/N2002</f>
        <v>0.93022158419007317</v>
      </c>
      <c r="P2002" s="27">
        <v>1477</v>
      </c>
      <c r="Q2002" s="32">
        <f>M2002/P2002</f>
        <v>120.95463777928232</v>
      </c>
      <c r="R2002" s="37" t="s">
        <v>4333</v>
      </c>
      <c r="S2002" s="42">
        <f>ABS(O2406-O2002)*100</f>
        <v>40.416555269926825</v>
      </c>
      <c r="T2002" t="s">
        <v>43</v>
      </c>
      <c r="V2002" s="7">
        <v>41250</v>
      </c>
      <c r="W2002" t="s">
        <v>33</v>
      </c>
      <c r="X2002" s="17" t="s">
        <v>34</v>
      </c>
      <c r="Z2002" t="s">
        <v>4334</v>
      </c>
      <c r="AA2002">
        <v>407</v>
      </c>
      <c r="AB2002">
        <v>74</v>
      </c>
    </row>
    <row r="2003" spans="1:28" x14ac:dyDescent="0.25">
      <c r="A2003" t="s">
        <v>4375</v>
      </c>
      <c r="B2003" t="s">
        <v>4376</v>
      </c>
      <c r="C2003" s="17">
        <v>44085</v>
      </c>
      <c r="D2003" s="7">
        <v>305000</v>
      </c>
      <c r="E2003" t="s">
        <v>29</v>
      </c>
      <c r="F2003" t="s">
        <v>30</v>
      </c>
      <c r="G2003" s="7">
        <v>305000</v>
      </c>
      <c r="H2003" s="7">
        <v>144410</v>
      </c>
      <c r="I2003" s="12">
        <f>H2003/G2003*100</f>
        <v>47.347540983606557</v>
      </c>
      <c r="J2003" s="12">
        <f t="shared" si="31"/>
        <v>2.4322550338776594</v>
      </c>
      <c r="K2003" s="7">
        <v>288817</v>
      </c>
      <c r="L2003" s="7">
        <v>41250</v>
      </c>
      <c r="M2003" s="7">
        <f>G2003-L2003</f>
        <v>263750</v>
      </c>
      <c r="N2003" s="7">
        <v>252619.390625</v>
      </c>
      <c r="O2003" s="22">
        <f>M2003/N2003</f>
        <v>1.0440607878415904</v>
      </c>
      <c r="P2003" s="27">
        <v>1722</v>
      </c>
      <c r="Q2003" s="32">
        <f>M2003/P2003</f>
        <v>153.16492450638793</v>
      </c>
      <c r="R2003" s="37" t="s">
        <v>4333</v>
      </c>
      <c r="S2003" s="42">
        <f>ABS(O2406-O2003)*100</f>
        <v>29.032634904775101</v>
      </c>
      <c r="T2003" t="s">
        <v>43</v>
      </c>
      <c r="V2003" s="7">
        <v>41250</v>
      </c>
      <c r="W2003" t="s">
        <v>33</v>
      </c>
      <c r="X2003" s="17" t="s">
        <v>34</v>
      </c>
      <c r="Z2003" t="s">
        <v>4334</v>
      </c>
      <c r="AA2003">
        <v>407</v>
      </c>
      <c r="AB2003">
        <v>75</v>
      </c>
    </row>
    <row r="2004" spans="1:28" x14ac:dyDescent="0.25">
      <c r="A2004" t="s">
        <v>4377</v>
      </c>
      <c r="B2004" t="s">
        <v>4378</v>
      </c>
      <c r="C2004" s="17">
        <v>44179</v>
      </c>
      <c r="D2004" s="7">
        <v>266000</v>
      </c>
      <c r="E2004" t="s">
        <v>29</v>
      </c>
      <c r="F2004" t="s">
        <v>30</v>
      </c>
      <c r="G2004" s="7">
        <v>266000</v>
      </c>
      <c r="H2004" s="7">
        <v>117640</v>
      </c>
      <c r="I2004" s="12">
        <f>H2004/G2004*100</f>
        <v>44.225563909774436</v>
      </c>
      <c r="J2004" s="12">
        <f t="shared" si="31"/>
        <v>5.5542321077097796</v>
      </c>
      <c r="K2004" s="7">
        <v>235279</v>
      </c>
      <c r="L2004" s="7">
        <v>41250</v>
      </c>
      <c r="M2004" s="7">
        <f>G2004-L2004</f>
        <v>224750</v>
      </c>
      <c r="N2004" s="7">
        <v>197988.78125</v>
      </c>
      <c r="O2004" s="22">
        <f>M2004/N2004</f>
        <v>1.1351653289698707</v>
      </c>
      <c r="P2004" s="27">
        <v>1494</v>
      </c>
      <c r="Q2004" s="32">
        <f>M2004/P2004</f>
        <v>150.4350736278447</v>
      </c>
      <c r="R2004" s="37" t="s">
        <v>4333</v>
      </c>
      <c r="S2004" s="42">
        <f>ABS(O2406-O2004)*100</f>
        <v>19.922180791947074</v>
      </c>
      <c r="T2004" t="s">
        <v>43</v>
      </c>
      <c r="V2004" s="7">
        <v>41250</v>
      </c>
      <c r="W2004" t="s">
        <v>33</v>
      </c>
      <c r="X2004" s="17" t="s">
        <v>34</v>
      </c>
      <c r="Z2004" t="s">
        <v>4334</v>
      </c>
      <c r="AA2004">
        <v>407</v>
      </c>
      <c r="AB2004">
        <v>74</v>
      </c>
    </row>
    <row r="2005" spans="1:28" x14ac:dyDescent="0.25">
      <c r="A2005" t="s">
        <v>4379</v>
      </c>
      <c r="B2005" t="s">
        <v>4380</v>
      </c>
      <c r="C2005" s="17">
        <v>43885</v>
      </c>
      <c r="D2005" s="7">
        <v>218000</v>
      </c>
      <c r="E2005" t="s">
        <v>29</v>
      </c>
      <c r="F2005" t="s">
        <v>30</v>
      </c>
      <c r="G2005" s="7">
        <v>218000</v>
      </c>
      <c r="H2005" s="7">
        <v>114730</v>
      </c>
      <c r="I2005" s="12">
        <f>H2005/G2005*100</f>
        <v>52.62844036697247</v>
      </c>
      <c r="J2005" s="12">
        <f t="shared" si="31"/>
        <v>2.8486443494882536</v>
      </c>
      <c r="K2005" s="7">
        <v>229460</v>
      </c>
      <c r="L2005" s="7">
        <v>41250</v>
      </c>
      <c r="M2005" s="7">
        <f>G2005-L2005</f>
        <v>176750</v>
      </c>
      <c r="N2005" s="7">
        <v>192051.015625</v>
      </c>
      <c r="O2005" s="22">
        <f>M2005/N2005</f>
        <v>0.920328379544335</v>
      </c>
      <c r="P2005" s="27">
        <v>1477</v>
      </c>
      <c r="Q2005" s="32">
        <f>M2005/P2005</f>
        <v>119.66824644549763</v>
      </c>
      <c r="R2005" s="37" t="s">
        <v>4333</v>
      </c>
      <c r="S2005" s="42">
        <f>ABS(O2406-O2005)*100</f>
        <v>41.40587573450064</v>
      </c>
      <c r="T2005" t="s">
        <v>43</v>
      </c>
      <c r="V2005" s="7">
        <v>41250</v>
      </c>
      <c r="W2005" t="s">
        <v>33</v>
      </c>
      <c r="X2005" s="17" t="s">
        <v>34</v>
      </c>
      <c r="Z2005" t="s">
        <v>4334</v>
      </c>
      <c r="AA2005">
        <v>407</v>
      </c>
      <c r="AB2005">
        <v>74</v>
      </c>
    </row>
    <row r="2006" spans="1:28" x14ac:dyDescent="0.25">
      <c r="A2006" t="s">
        <v>4381</v>
      </c>
      <c r="B2006" t="s">
        <v>4382</v>
      </c>
      <c r="C2006" s="17">
        <v>43873</v>
      </c>
      <c r="D2006" s="7">
        <v>257500</v>
      </c>
      <c r="E2006" t="s">
        <v>29</v>
      </c>
      <c r="F2006" t="s">
        <v>30</v>
      </c>
      <c r="G2006" s="7">
        <v>257500</v>
      </c>
      <c r="H2006" s="7">
        <v>130680</v>
      </c>
      <c r="I2006" s="12">
        <f>H2006/G2006*100</f>
        <v>50.7495145631068</v>
      </c>
      <c r="J2006" s="12">
        <f t="shared" si="31"/>
        <v>0.96971854562258386</v>
      </c>
      <c r="K2006" s="7">
        <v>261366</v>
      </c>
      <c r="L2006" s="7">
        <v>42058</v>
      </c>
      <c r="M2006" s="7">
        <f>G2006-L2006</f>
        <v>215442</v>
      </c>
      <c r="N2006" s="7">
        <v>223783.671875</v>
      </c>
      <c r="O2006" s="22">
        <f>M2006/N2006</f>
        <v>0.9627243944783449</v>
      </c>
      <c r="P2006" s="27">
        <v>1722</v>
      </c>
      <c r="Q2006" s="32">
        <f>M2006/P2006</f>
        <v>125.11149825783973</v>
      </c>
      <c r="R2006" s="37" t="s">
        <v>4333</v>
      </c>
      <c r="S2006" s="42">
        <f>ABS(O2406-O2006)*100</f>
        <v>37.16627424109965</v>
      </c>
      <c r="T2006" t="s">
        <v>43</v>
      </c>
      <c r="V2006" s="7">
        <v>41250</v>
      </c>
      <c r="W2006" t="s">
        <v>33</v>
      </c>
      <c r="X2006" s="17" t="s">
        <v>34</v>
      </c>
      <c r="Z2006" t="s">
        <v>4334</v>
      </c>
      <c r="AA2006">
        <v>407</v>
      </c>
      <c r="AB2006">
        <v>74</v>
      </c>
    </row>
    <row r="2007" spans="1:28" x14ac:dyDescent="0.25">
      <c r="A2007" t="s">
        <v>4383</v>
      </c>
      <c r="B2007" t="s">
        <v>4384</v>
      </c>
      <c r="C2007" s="17">
        <v>43791</v>
      </c>
      <c r="D2007" s="7">
        <v>211000</v>
      </c>
      <c r="E2007" t="s">
        <v>29</v>
      </c>
      <c r="F2007" t="s">
        <v>30</v>
      </c>
      <c r="G2007" s="7">
        <v>211000</v>
      </c>
      <c r="H2007" s="7">
        <v>126430</v>
      </c>
      <c r="I2007" s="12">
        <f>H2007/G2007*100</f>
        <v>59.919431279620852</v>
      </c>
      <c r="J2007" s="12">
        <f t="shared" si="31"/>
        <v>10.139635262136636</v>
      </c>
      <c r="K2007" s="7">
        <v>252858</v>
      </c>
      <c r="L2007" s="7">
        <v>41250</v>
      </c>
      <c r="M2007" s="7">
        <f>G2007-L2007</f>
        <v>169750</v>
      </c>
      <c r="N2007" s="7">
        <v>215926.53125</v>
      </c>
      <c r="O2007" s="22">
        <f>M2007/N2007</f>
        <v>0.7861470242555012</v>
      </c>
      <c r="P2007" s="27">
        <v>1494</v>
      </c>
      <c r="Q2007" s="32">
        <f>M2007/P2007</f>
        <v>113.62115127175367</v>
      </c>
      <c r="R2007" s="37" t="s">
        <v>4333</v>
      </c>
      <c r="S2007" s="42">
        <f>ABS(O2406-O2007)*100</f>
        <v>54.824011263384023</v>
      </c>
      <c r="T2007" t="s">
        <v>43</v>
      </c>
      <c r="V2007" s="7">
        <v>41250</v>
      </c>
      <c r="W2007" t="s">
        <v>33</v>
      </c>
      <c r="X2007" s="17" t="s">
        <v>34</v>
      </c>
      <c r="Z2007" t="s">
        <v>4334</v>
      </c>
      <c r="AA2007">
        <v>407</v>
      </c>
      <c r="AB2007">
        <v>75</v>
      </c>
    </row>
    <row r="2008" spans="1:28" x14ac:dyDescent="0.25">
      <c r="A2008" t="s">
        <v>4385</v>
      </c>
      <c r="B2008" t="s">
        <v>4386</v>
      </c>
      <c r="C2008" s="17">
        <v>44186</v>
      </c>
      <c r="D2008" s="7">
        <v>265000</v>
      </c>
      <c r="E2008" t="s">
        <v>29</v>
      </c>
      <c r="F2008" t="s">
        <v>30</v>
      </c>
      <c r="G2008" s="7">
        <v>265000</v>
      </c>
      <c r="H2008" s="7">
        <v>137420</v>
      </c>
      <c r="I2008" s="12">
        <f>H2008/G2008*100</f>
        <v>51.856603773584908</v>
      </c>
      <c r="J2008" s="12">
        <f t="shared" si="31"/>
        <v>2.0768077561006919</v>
      </c>
      <c r="K2008" s="7">
        <v>274835</v>
      </c>
      <c r="L2008" s="7">
        <v>41250</v>
      </c>
      <c r="M2008" s="7">
        <f>G2008-L2008</f>
        <v>223750</v>
      </c>
      <c r="N2008" s="7">
        <v>238352.046875</v>
      </c>
      <c r="O2008" s="22">
        <f>M2008/N2008</f>
        <v>0.93873748068688578</v>
      </c>
      <c r="P2008" s="27">
        <v>1722</v>
      </c>
      <c r="Q2008" s="32">
        <f>M2008/P2008</f>
        <v>129.93612078977932</v>
      </c>
      <c r="R2008" s="37" t="s">
        <v>4333</v>
      </c>
      <c r="S2008" s="42">
        <f>ABS(O2406-O2008)*100</f>
        <v>39.564965620245559</v>
      </c>
      <c r="T2008" t="s">
        <v>43</v>
      </c>
      <c r="V2008" s="7">
        <v>41250</v>
      </c>
      <c r="W2008" t="s">
        <v>33</v>
      </c>
      <c r="X2008" s="17" t="s">
        <v>34</v>
      </c>
      <c r="Z2008" t="s">
        <v>4334</v>
      </c>
      <c r="AA2008">
        <v>407</v>
      </c>
      <c r="AB2008">
        <v>75</v>
      </c>
    </row>
    <row r="2009" spans="1:28" x14ac:dyDescent="0.25">
      <c r="A2009" t="s">
        <v>4387</v>
      </c>
      <c r="B2009" t="s">
        <v>4388</v>
      </c>
      <c r="C2009" s="17">
        <v>43720</v>
      </c>
      <c r="D2009" s="7">
        <v>221000</v>
      </c>
      <c r="E2009" t="s">
        <v>29</v>
      </c>
      <c r="F2009" t="s">
        <v>30</v>
      </c>
      <c r="G2009" s="7">
        <v>221000</v>
      </c>
      <c r="H2009" s="7">
        <v>116530</v>
      </c>
      <c r="I2009" s="12">
        <f>H2009/G2009*100</f>
        <v>52.728506787330318</v>
      </c>
      <c r="J2009" s="12">
        <f t="shared" si="31"/>
        <v>2.9487107698461017</v>
      </c>
      <c r="K2009" s="7">
        <v>233065</v>
      </c>
      <c r="L2009" s="7">
        <v>41250</v>
      </c>
      <c r="M2009" s="7">
        <f>G2009-L2009</f>
        <v>179750</v>
      </c>
      <c r="N2009" s="7">
        <v>195729.59375</v>
      </c>
      <c r="O2009" s="22">
        <f>M2009/N2009</f>
        <v>0.91835882635913357</v>
      </c>
      <c r="P2009" s="27">
        <v>1477</v>
      </c>
      <c r="Q2009" s="32">
        <f>M2009/P2009</f>
        <v>121.69939065673663</v>
      </c>
      <c r="R2009" s="37" t="s">
        <v>4333</v>
      </c>
      <c r="S2009" s="42">
        <f>ABS(O2406-O2009)*100</f>
        <v>41.602831053020786</v>
      </c>
      <c r="T2009" t="s">
        <v>43</v>
      </c>
      <c r="V2009" s="7">
        <v>41250</v>
      </c>
      <c r="W2009" t="s">
        <v>33</v>
      </c>
      <c r="X2009" s="17" t="s">
        <v>34</v>
      </c>
      <c r="Z2009" t="s">
        <v>4334</v>
      </c>
      <c r="AA2009">
        <v>407</v>
      </c>
      <c r="AB2009">
        <v>75</v>
      </c>
    </row>
    <row r="2010" spans="1:28" x14ac:dyDescent="0.25">
      <c r="A2010" t="s">
        <v>4389</v>
      </c>
      <c r="B2010" t="s">
        <v>4390</v>
      </c>
      <c r="C2010" s="17">
        <v>44091</v>
      </c>
      <c r="D2010" s="7">
        <v>275000</v>
      </c>
      <c r="E2010" t="s">
        <v>29</v>
      </c>
      <c r="F2010" t="s">
        <v>30</v>
      </c>
      <c r="G2010" s="7">
        <v>275000</v>
      </c>
      <c r="H2010" s="7">
        <v>136340</v>
      </c>
      <c r="I2010" s="12">
        <f>H2010/G2010*100</f>
        <v>49.578181818181818</v>
      </c>
      <c r="J2010" s="12">
        <f t="shared" si="31"/>
        <v>0.20161419930239788</v>
      </c>
      <c r="K2010" s="7">
        <v>272678</v>
      </c>
      <c r="L2010" s="7">
        <v>51800</v>
      </c>
      <c r="M2010" s="7">
        <f>G2010-L2010</f>
        <v>223200</v>
      </c>
      <c r="N2010" s="7">
        <v>225385.71875</v>
      </c>
      <c r="O2010" s="22">
        <f>M2010/N2010</f>
        <v>0.99030231923246026</v>
      </c>
      <c r="P2010" s="27">
        <v>1722</v>
      </c>
      <c r="Q2010" s="32">
        <f>M2010/P2010</f>
        <v>129.61672473867597</v>
      </c>
      <c r="R2010" s="37" t="s">
        <v>4333</v>
      </c>
      <c r="S2010" s="42">
        <f>ABS(O2406-O2010)*100</f>
        <v>34.408481765688116</v>
      </c>
      <c r="T2010" t="s">
        <v>43</v>
      </c>
      <c r="V2010" s="7">
        <v>51800</v>
      </c>
      <c r="W2010" t="s">
        <v>33</v>
      </c>
      <c r="X2010" s="17" t="s">
        <v>34</v>
      </c>
      <c r="Z2010" t="s">
        <v>4334</v>
      </c>
      <c r="AA2010">
        <v>407</v>
      </c>
      <c r="AB2010">
        <v>75</v>
      </c>
    </row>
    <row r="2011" spans="1:28" x14ac:dyDescent="0.25">
      <c r="A2011" t="s">
        <v>4391</v>
      </c>
      <c r="B2011" t="s">
        <v>4392</v>
      </c>
      <c r="C2011" s="17">
        <v>43795</v>
      </c>
      <c r="D2011" s="7">
        <v>264900</v>
      </c>
      <c r="E2011" t="s">
        <v>29</v>
      </c>
      <c r="F2011" t="s">
        <v>30</v>
      </c>
      <c r="G2011" s="7">
        <v>264900</v>
      </c>
      <c r="H2011" s="7">
        <v>137020</v>
      </c>
      <c r="I2011" s="12">
        <f>H2011/G2011*100</f>
        <v>51.725179312948278</v>
      </c>
      <c r="J2011" s="12">
        <f t="shared" si="31"/>
        <v>1.9453832954640617</v>
      </c>
      <c r="K2011" s="7">
        <v>274033</v>
      </c>
      <c r="L2011" s="7">
        <v>51800</v>
      </c>
      <c r="M2011" s="7">
        <f>G2011-L2011</f>
        <v>213100</v>
      </c>
      <c r="N2011" s="7">
        <v>226768.375</v>
      </c>
      <c r="O2011" s="22">
        <f>M2011/N2011</f>
        <v>0.93972539160277535</v>
      </c>
      <c r="P2011" s="27">
        <v>1771</v>
      </c>
      <c r="Q2011" s="32">
        <f>M2011/P2011</f>
        <v>120.32749858836816</v>
      </c>
      <c r="R2011" s="37" t="s">
        <v>4333</v>
      </c>
      <c r="S2011" s="42">
        <f>ABS(O2406-O2011)*100</f>
        <v>39.466174528656609</v>
      </c>
      <c r="T2011" t="s">
        <v>43</v>
      </c>
      <c r="V2011" s="7">
        <v>51800</v>
      </c>
      <c r="W2011" t="s">
        <v>33</v>
      </c>
      <c r="X2011" s="17" t="s">
        <v>34</v>
      </c>
      <c r="Z2011" t="s">
        <v>4334</v>
      </c>
      <c r="AA2011">
        <v>407</v>
      </c>
      <c r="AB2011">
        <v>75</v>
      </c>
    </row>
    <row r="2012" spans="1:28" x14ac:dyDescent="0.25">
      <c r="A2012" t="s">
        <v>4393</v>
      </c>
      <c r="B2012" t="s">
        <v>4394</v>
      </c>
      <c r="C2012" s="17">
        <v>43812</v>
      </c>
      <c r="D2012" s="7">
        <v>245000</v>
      </c>
      <c r="E2012" t="s">
        <v>29</v>
      </c>
      <c r="F2012" t="s">
        <v>30</v>
      </c>
      <c r="G2012" s="7">
        <v>245000</v>
      </c>
      <c r="H2012" s="7">
        <v>139480</v>
      </c>
      <c r="I2012" s="12">
        <f>H2012/G2012*100</f>
        <v>56.930612244897958</v>
      </c>
      <c r="J2012" s="12">
        <f t="shared" si="31"/>
        <v>7.1508162274137419</v>
      </c>
      <c r="K2012" s="7">
        <v>278967</v>
      </c>
      <c r="L2012" s="7">
        <v>41250</v>
      </c>
      <c r="M2012" s="7">
        <f>G2012-L2012</f>
        <v>203750</v>
      </c>
      <c r="N2012" s="7">
        <v>242568.375</v>
      </c>
      <c r="O2012" s="22">
        <f>M2012/N2012</f>
        <v>0.83996934884854635</v>
      </c>
      <c r="P2012" s="27">
        <v>1722</v>
      </c>
      <c r="Q2012" s="32">
        <f>M2012/P2012</f>
        <v>118.32171893147503</v>
      </c>
      <c r="R2012" s="37" t="s">
        <v>4333</v>
      </c>
      <c r="S2012" s="42">
        <f>ABS(O2406-O2012)*100</f>
        <v>49.441778804079505</v>
      </c>
      <c r="T2012" t="s">
        <v>43</v>
      </c>
      <c r="V2012" s="7">
        <v>41250</v>
      </c>
      <c r="W2012" t="s">
        <v>33</v>
      </c>
      <c r="X2012" s="17" t="s">
        <v>34</v>
      </c>
      <c r="Z2012" t="s">
        <v>4334</v>
      </c>
      <c r="AA2012">
        <v>407</v>
      </c>
      <c r="AB2012">
        <v>75</v>
      </c>
    </row>
    <row r="2013" spans="1:28" x14ac:dyDescent="0.25">
      <c r="A2013" t="s">
        <v>4395</v>
      </c>
      <c r="B2013" t="s">
        <v>4396</v>
      </c>
      <c r="C2013" s="17">
        <v>43725</v>
      </c>
      <c r="D2013" s="7">
        <v>250000</v>
      </c>
      <c r="E2013" t="s">
        <v>29</v>
      </c>
      <c r="F2013" t="s">
        <v>30</v>
      </c>
      <c r="G2013" s="7">
        <v>250000</v>
      </c>
      <c r="H2013" s="7">
        <v>122260</v>
      </c>
      <c r="I2013" s="12">
        <f>H2013/G2013*100</f>
        <v>48.903999999999996</v>
      </c>
      <c r="J2013" s="12">
        <f t="shared" si="31"/>
        <v>0.87579601748421965</v>
      </c>
      <c r="K2013" s="7">
        <v>244511</v>
      </c>
      <c r="L2013" s="7">
        <v>41250</v>
      </c>
      <c r="M2013" s="7">
        <f>G2013-L2013</f>
        <v>208750</v>
      </c>
      <c r="N2013" s="7">
        <v>207409.1875</v>
      </c>
      <c r="O2013" s="22">
        <f>M2013/N2013</f>
        <v>1.0064645762136259</v>
      </c>
      <c r="P2013" s="27">
        <v>1494</v>
      </c>
      <c r="Q2013" s="32">
        <f>M2013/P2013</f>
        <v>139.72556894243641</v>
      </c>
      <c r="R2013" s="37" t="s">
        <v>4333</v>
      </c>
      <c r="S2013" s="42">
        <f>ABS(O2406-O2013)*100</f>
        <v>32.792256067571543</v>
      </c>
      <c r="T2013" t="s">
        <v>43</v>
      </c>
      <c r="V2013" s="7">
        <v>41250</v>
      </c>
      <c r="W2013" t="s">
        <v>33</v>
      </c>
      <c r="X2013" s="17" t="s">
        <v>34</v>
      </c>
      <c r="Z2013" t="s">
        <v>4334</v>
      </c>
      <c r="AA2013">
        <v>407</v>
      </c>
      <c r="AB2013">
        <v>75</v>
      </c>
    </row>
    <row r="2014" spans="1:28" x14ac:dyDescent="0.25">
      <c r="A2014" t="s">
        <v>4397</v>
      </c>
      <c r="B2014" t="s">
        <v>4398</v>
      </c>
      <c r="C2014" s="17">
        <v>43719</v>
      </c>
      <c r="D2014" s="7">
        <v>240000</v>
      </c>
      <c r="E2014" t="s">
        <v>29</v>
      </c>
      <c r="F2014" t="s">
        <v>30</v>
      </c>
      <c r="G2014" s="7">
        <v>240000</v>
      </c>
      <c r="H2014" s="7">
        <v>120440</v>
      </c>
      <c r="I2014" s="12">
        <f>H2014/G2014*100</f>
        <v>50.183333333333337</v>
      </c>
      <c r="J2014" s="12">
        <f t="shared" si="31"/>
        <v>0.40353731584912111</v>
      </c>
      <c r="K2014" s="7">
        <v>240876</v>
      </c>
      <c r="L2014" s="7">
        <v>41250</v>
      </c>
      <c r="M2014" s="7">
        <f>G2014-L2014</f>
        <v>198750</v>
      </c>
      <c r="N2014" s="7">
        <v>203700</v>
      </c>
      <c r="O2014" s="22">
        <f>M2014/N2014</f>
        <v>0.97569955817378495</v>
      </c>
      <c r="P2014" s="27">
        <v>1494</v>
      </c>
      <c r="Q2014" s="32">
        <f>M2014/P2014</f>
        <v>133.03212851405621</v>
      </c>
      <c r="R2014" s="37" t="s">
        <v>4333</v>
      </c>
      <c r="S2014" s="42">
        <f>ABS(O2406-O2014)*100</f>
        <v>35.868757871555644</v>
      </c>
      <c r="T2014" t="s">
        <v>43</v>
      </c>
      <c r="V2014" s="7">
        <v>41250</v>
      </c>
      <c r="W2014" t="s">
        <v>33</v>
      </c>
      <c r="X2014" s="17" t="s">
        <v>34</v>
      </c>
      <c r="Z2014" t="s">
        <v>4334</v>
      </c>
      <c r="AA2014">
        <v>407</v>
      </c>
      <c r="AB2014">
        <v>76</v>
      </c>
    </row>
    <row r="2015" spans="1:28" x14ac:dyDescent="0.25">
      <c r="A2015" t="s">
        <v>4399</v>
      </c>
      <c r="B2015" t="s">
        <v>4400</v>
      </c>
      <c r="C2015" s="17">
        <v>43868</v>
      </c>
      <c r="D2015" s="7">
        <v>225000</v>
      </c>
      <c r="E2015" t="s">
        <v>29</v>
      </c>
      <c r="F2015" t="s">
        <v>30</v>
      </c>
      <c r="G2015" s="7">
        <v>225000</v>
      </c>
      <c r="H2015" s="7">
        <v>123290</v>
      </c>
      <c r="I2015" s="12">
        <f>H2015/G2015*100</f>
        <v>54.795555555555552</v>
      </c>
      <c r="J2015" s="12">
        <f t="shared" si="31"/>
        <v>5.015759538071336</v>
      </c>
      <c r="K2015" s="7">
        <v>246573</v>
      </c>
      <c r="L2015" s="7">
        <v>51800</v>
      </c>
      <c r="M2015" s="7">
        <f>G2015-L2015</f>
        <v>173200</v>
      </c>
      <c r="N2015" s="7">
        <v>198747.953125</v>
      </c>
      <c r="O2015" s="22">
        <f>M2015/N2015</f>
        <v>0.87145551577614522</v>
      </c>
      <c r="P2015" s="27">
        <v>1420</v>
      </c>
      <c r="Q2015" s="32">
        <f>M2015/P2015</f>
        <v>121.97183098591549</v>
      </c>
      <c r="R2015" s="37" t="s">
        <v>4333</v>
      </c>
      <c r="S2015" s="42">
        <f>ABS(O2406-O2015)*100</f>
        <v>46.293162111319617</v>
      </c>
      <c r="T2015" t="s">
        <v>43</v>
      </c>
      <c r="V2015" s="7">
        <v>51800</v>
      </c>
      <c r="W2015" t="s">
        <v>33</v>
      </c>
      <c r="X2015" s="17" t="s">
        <v>34</v>
      </c>
      <c r="Z2015" t="s">
        <v>4334</v>
      </c>
      <c r="AA2015">
        <v>407</v>
      </c>
      <c r="AB2015">
        <v>76</v>
      </c>
    </row>
    <row r="2016" spans="1:28" x14ac:dyDescent="0.25">
      <c r="A2016" t="s">
        <v>4401</v>
      </c>
      <c r="B2016" t="s">
        <v>4402</v>
      </c>
      <c r="C2016" s="17">
        <v>44097</v>
      </c>
      <c r="D2016" s="7">
        <v>210000</v>
      </c>
      <c r="E2016" t="s">
        <v>29</v>
      </c>
      <c r="F2016" t="s">
        <v>30</v>
      </c>
      <c r="G2016" s="7">
        <v>210000</v>
      </c>
      <c r="H2016" s="7">
        <v>147670</v>
      </c>
      <c r="I2016" s="12">
        <f>H2016/G2016*100</f>
        <v>70.319047619047609</v>
      </c>
      <c r="J2016" s="12">
        <f t="shared" si="31"/>
        <v>20.539251601563393</v>
      </c>
      <c r="K2016" s="7">
        <v>295342</v>
      </c>
      <c r="L2016" s="7">
        <v>51800</v>
      </c>
      <c r="M2016" s="7">
        <f>G2016-L2016</f>
        <v>158200</v>
      </c>
      <c r="N2016" s="7">
        <v>248512.25</v>
      </c>
      <c r="O2016" s="22">
        <f>M2016/N2016</f>
        <v>0.63658833719464536</v>
      </c>
      <c r="P2016" s="27">
        <v>1722</v>
      </c>
      <c r="Q2016" s="32">
        <f>M2016/P2016</f>
        <v>91.869918699186996</v>
      </c>
      <c r="R2016" s="37" t="s">
        <v>4333</v>
      </c>
      <c r="S2016" s="42">
        <f>ABS(O2406-O2016)*100</f>
        <v>69.779879969469604</v>
      </c>
      <c r="T2016" t="s">
        <v>43</v>
      </c>
      <c r="V2016" s="7">
        <v>51800</v>
      </c>
      <c r="W2016" t="s">
        <v>33</v>
      </c>
      <c r="X2016" s="17" t="s">
        <v>34</v>
      </c>
      <c r="Z2016" t="s">
        <v>4334</v>
      </c>
      <c r="AA2016">
        <v>407</v>
      </c>
      <c r="AB2016">
        <v>76</v>
      </c>
    </row>
    <row r="2017" spans="1:28" x14ac:dyDescent="0.25">
      <c r="A2017" t="s">
        <v>4403</v>
      </c>
      <c r="B2017" t="s">
        <v>4404</v>
      </c>
      <c r="C2017" s="17">
        <v>43686</v>
      </c>
      <c r="D2017" s="7">
        <v>253400</v>
      </c>
      <c r="E2017" t="s">
        <v>29</v>
      </c>
      <c r="F2017" t="s">
        <v>30</v>
      </c>
      <c r="G2017" s="7">
        <v>253400</v>
      </c>
      <c r="H2017" s="7">
        <v>140410</v>
      </c>
      <c r="I2017" s="12">
        <f>H2017/G2017*100</f>
        <v>55.410418310970798</v>
      </c>
      <c r="J2017" s="12">
        <f t="shared" si="31"/>
        <v>5.6306222934865815</v>
      </c>
      <c r="K2017" s="7">
        <v>280826</v>
      </c>
      <c r="L2017" s="7">
        <v>41250</v>
      </c>
      <c r="M2017" s="7">
        <f>G2017-L2017</f>
        <v>212150</v>
      </c>
      <c r="N2017" s="7">
        <v>244465.3125</v>
      </c>
      <c r="O2017" s="22">
        <f>M2017/N2017</f>
        <v>0.86781227909378755</v>
      </c>
      <c r="P2017" s="27">
        <v>1722</v>
      </c>
      <c r="Q2017" s="32">
        <f>M2017/P2017</f>
        <v>123.19976771196283</v>
      </c>
      <c r="R2017" s="37" t="s">
        <v>4333</v>
      </c>
      <c r="S2017" s="42">
        <f>ABS(O2406-O2017)*100</f>
        <v>46.657485779555387</v>
      </c>
      <c r="T2017" t="s">
        <v>43</v>
      </c>
      <c r="V2017" s="7">
        <v>41250</v>
      </c>
      <c r="W2017" t="s">
        <v>33</v>
      </c>
      <c r="X2017" s="17" t="s">
        <v>34</v>
      </c>
      <c r="Z2017" t="s">
        <v>4334</v>
      </c>
      <c r="AA2017">
        <v>407</v>
      </c>
      <c r="AB2017">
        <v>76</v>
      </c>
    </row>
    <row r="2018" spans="1:28" x14ac:dyDescent="0.25">
      <c r="A2018" t="s">
        <v>4405</v>
      </c>
      <c r="B2018" t="s">
        <v>4406</v>
      </c>
      <c r="C2018" s="17">
        <v>43700</v>
      </c>
      <c r="D2018" s="7">
        <v>248500</v>
      </c>
      <c r="E2018" t="s">
        <v>29</v>
      </c>
      <c r="F2018" t="s">
        <v>30</v>
      </c>
      <c r="G2018" s="7">
        <v>248500</v>
      </c>
      <c r="H2018" s="7">
        <v>128980</v>
      </c>
      <c r="I2018" s="12">
        <f>H2018/G2018*100</f>
        <v>51.903420523138834</v>
      </c>
      <c r="J2018" s="12">
        <f t="shared" si="31"/>
        <v>2.1236245056546181</v>
      </c>
      <c r="K2018" s="7">
        <v>257951</v>
      </c>
      <c r="L2018" s="7">
        <v>41250</v>
      </c>
      <c r="M2018" s="7">
        <f>G2018-L2018</f>
        <v>207250</v>
      </c>
      <c r="N2018" s="7">
        <v>221123.46875</v>
      </c>
      <c r="O2018" s="22">
        <f>M2018/N2018</f>
        <v>0.93725917548044069</v>
      </c>
      <c r="P2018" s="27">
        <v>1477</v>
      </c>
      <c r="Q2018" s="32">
        <f>M2018/P2018</f>
        <v>140.3182125930941</v>
      </c>
      <c r="R2018" s="37" t="s">
        <v>4333</v>
      </c>
      <c r="S2018" s="42">
        <f>ABS(O2406-O2018)*100</f>
        <v>39.71279614089007</v>
      </c>
      <c r="T2018" t="s">
        <v>43</v>
      </c>
      <c r="V2018" s="7">
        <v>41250</v>
      </c>
      <c r="W2018" t="s">
        <v>33</v>
      </c>
      <c r="X2018" s="17" t="s">
        <v>34</v>
      </c>
      <c r="Z2018" t="s">
        <v>4334</v>
      </c>
      <c r="AA2018">
        <v>407</v>
      </c>
      <c r="AB2018">
        <v>77</v>
      </c>
    </row>
    <row r="2019" spans="1:28" x14ac:dyDescent="0.25">
      <c r="A2019" t="s">
        <v>4407</v>
      </c>
      <c r="B2019" t="s">
        <v>4408</v>
      </c>
      <c r="C2019" s="17">
        <v>43640</v>
      </c>
      <c r="D2019" s="7">
        <v>235000</v>
      </c>
      <c r="E2019" t="s">
        <v>29</v>
      </c>
      <c r="F2019" t="s">
        <v>30</v>
      </c>
      <c r="G2019" s="7">
        <v>235000</v>
      </c>
      <c r="H2019" s="7">
        <v>121940</v>
      </c>
      <c r="I2019" s="12">
        <f>H2019/G2019*100</f>
        <v>51.889361702127658</v>
      </c>
      <c r="J2019" s="12">
        <f t="shared" si="31"/>
        <v>2.1095656846434423</v>
      </c>
      <c r="K2019" s="7">
        <v>243883</v>
      </c>
      <c r="L2019" s="7">
        <v>41250</v>
      </c>
      <c r="M2019" s="7">
        <f>G2019-L2019</f>
        <v>193750</v>
      </c>
      <c r="N2019" s="7">
        <v>206768.375</v>
      </c>
      <c r="O2019" s="22">
        <f>M2019/N2019</f>
        <v>0.93703884842157315</v>
      </c>
      <c r="P2019" s="27">
        <v>1494</v>
      </c>
      <c r="Q2019" s="32">
        <f>M2019/P2019</f>
        <v>129.68540829986614</v>
      </c>
      <c r="R2019" s="37" t="s">
        <v>4333</v>
      </c>
      <c r="S2019" s="42">
        <f>ABS(O2406-O2019)*100</f>
        <v>39.734828846776828</v>
      </c>
      <c r="T2019" t="s">
        <v>43</v>
      </c>
      <c r="V2019" s="7">
        <v>41250</v>
      </c>
      <c r="W2019" t="s">
        <v>33</v>
      </c>
      <c r="X2019" s="17" t="s">
        <v>34</v>
      </c>
      <c r="Z2019" t="s">
        <v>4334</v>
      </c>
      <c r="AA2019">
        <v>407</v>
      </c>
      <c r="AB2019">
        <v>77</v>
      </c>
    </row>
    <row r="2020" spans="1:28" x14ac:dyDescent="0.25">
      <c r="A2020" t="s">
        <v>4409</v>
      </c>
      <c r="B2020" t="s">
        <v>4410</v>
      </c>
      <c r="C2020" s="17">
        <v>44000</v>
      </c>
      <c r="D2020" s="7">
        <v>250000</v>
      </c>
      <c r="E2020" t="s">
        <v>29</v>
      </c>
      <c r="F2020" t="s">
        <v>30</v>
      </c>
      <c r="G2020" s="7">
        <v>250000</v>
      </c>
      <c r="H2020" s="7">
        <v>120790</v>
      </c>
      <c r="I2020" s="12">
        <f>H2020/G2020*100</f>
        <v>48.315999999999995</v>
      </c>
      <c r="J2020" s="12">
        <f t="shared" si="31"/>
        <v>1.4637960174842206</v>
      </c>
      <c r="K2020" s="7">
        <v>241577</v>
      </c>
      <c r="L2020" s="7">
        <v>41250</v>
      </c>
      <c r="M2020" s="7">
        <f>G2020-L2020</f>
        <v>208750</v>
      </c>
      <c r="N2020" s="7">
        <v>204415.3125</v>
      </c>
      <c r="O2020" s="22">
        <f>M2020/N2020</f>
        <v>1.0212052974260428</v>
      </c>
      <c r="P2020" s="27">
        <v>1477</v>
      </c>
      <c r="Q2020" s="32">
        <f>M2020/P2020</f>
        <v>141.3337846987136</v>
      </c>
      <c r="R2020" s="37" t="s">
        <v>4333</v>
      </c>
      <c r="S2020" s="42">
        <f>ABS(O2406-O2020)*100</f>
        <v>31.31818394632986</v>
      </c>
      <c r="T2020" t="s">
        <v>43</v>
      </c>
      <c r="V2020" s="7">
        <v>41250</v>
      </c>
      <c r="W2020" t="s">
        <v>33</v>
      </c>
      <c r="X2020" s="17" t="s">
        <v>34</v>
      </c>
      <c r="Z2020" t="s">
        <v>4334</v>
      </c>
      <c r="AA2020">
        <v>407</v>
      </c>
      <c r="AB2020">
        <v>77</v>
      </c>
    </row>
    <row r="2021" spans="1:28" x14ac:dyDescent="0.25">
      <c r="A2021" t="s">
        <v>4411</v>
      </c>
      <c r="B2021" t="s">
        <v>4412</v>
      </c>
      <c r="C2021" s="17">
        <v>43829</v>
      </c>
      <c r="D2021" s="7">
        <v>214000</v>
      </c>
      <c r="E2021" t="s">
        <v>29</v>
      </c>
      <c r="F2021" t="s">
        <v>30</v>
      </c>
      <c r="G2021" s="7">
        <v>214000</v>
      </c>
      <c r="H2021" s="7">
        <v>121930</v>
      </c>
      <c r="I2021" s="12">
        <f>H2021/G2021*100</f>
        <v>56.976635514018689</v>
      </c>
      <c r="J2021" s="12">
        <f t="shared" si="31"/>
        <v>7.1968394965344729</v>
      </c>
      <c r="K2021" s="7">
        <v>243862</v>
      </c>
      <c r="L2021" s="7">
        <v>41250</v>
      </c>
      <c r="M2021" s="7">
        <f>G2021-L2021</f>
        <v>172750</v>
      </c>
      <c r="N2021" s="7">
        <v>206746.9375</v>
      </c>
      <c r="O2021" s="22">
        <f>M2021/N2021</f>
        <v>0.83556255821201708</v>
      </c>
      <c r="P2021" s="27">
        <v>1494</v>
      </c>
      <c r="Q2021" s="32">
        <f>M2021/P2021</f>
        <v>115.62918340026773</v>
      </c>
      <c r="R2021" s="37" t="s">
        <v>4333</v>
      </c>
      <c r="S2021" s="42">
        <f>ABS(O2406-O2021)*100</f>
        <v>49.882457867732434</v>
      </c>
      <c r="T2021" t="s">
        <v>43</v>
      </c>
      <c r="V2021" s="7">
        <v>41250</v>
      </c>
      <c r="W2021" t="s">
        <v>33</v>
      </c>
      <c r="X2021" s="17" t="s">
        <v>34</v>
      </c>
      <c r="Z2021" t="s">
        <v>4334</v>
      </c>
      <c r="AA2021">
        <v>407</v>
      </c>
      <c r="AB2021">
        <v>77</v>
      </c>
    </row>
    <row r="2022" spans="1:28" x14ac:dyDescent="0.25">
      <c r="A2022" t="s">
        <v>4413</v>
      </c>
      <c r="B2022" t="s">
        <v>4414</v>
      </c>
      <c r="C2022" s="17">
        <v>44095</v>
      </c>
      <c r="D2022" s="7">
        <v>270000</v>
      </c>
      <c r="E2022" t="s">
        <v>29</v>
      </c>
      <c r="F2022" t="s">
        <v>30</v>
      </c>
      <c r="G2022" s="7">
        <v>270000</v>
      </c>
      <c r="H2022" s="7">
        <v>135190</v>
      </c>
      <c r="I2022" s="12">
        <f>H2022/G2022*100</f>
        <v>50.070370370370362</v>
      </c>
      <c r="J2022" s="12">
        <f t="shared" si="31"/>
        <v>0.29057435288614641</v>
      </c>
      <c r="K2022" s="7">
        <v>270383</v>
      </c>
      <c r="L2022" s="7">
        <v>51800</v>
      </c>
      <c r="M2022" s="7">
        <f>G2022-L2022</f>
        <v>218200</v>
      </c>
      <c r="N2022" s="7">
        <v>223043.875</v>
      </c>
      <c r="O2022" s="22">
        <f>M2022/N2022</f>
        <v>0.97828286026684208</v>
      </c>
      <c r="P2022" s="27">
        <v>1494</v>
      </c>
      <c r="Q2022" s="32">
        <f>M2022/P2022</f>
        <v>146.05087014725569</v>
      </c>
      <c r="R2022" s="37" t="s">
        <v>4333</v>
      </c>
      <c r="S2022" s="42">
        <f>ABS(O2406-O2022)*100</f>
        <v>35.610427662249933</v>
      </c>
      <c r="T2022" t="s">
        <v>43</v>
      </c>
      <c r="V2022" s="7">
        <v>51800</v>
      </c>
      <c r="W2022" t="s">
        <v>33</v>
      </c>
      <c r="X2022" s="17" t="s">
        <v>34</v>
      </c>
      <c r="Z2022" t="s">
        <v>4334</v>
      </c>
      <c r="AA2022">
        <v>407</v>
      </c>
      <c r="AB2022">
        <v>77</v>
      </c>
    </row>
    <row r="2023" spans="1:28" x14ac:dyDescent="0.25">
      <c r="A2023" t="s">
        <v>4415</v>
      </c>
      <c r="B2023" t="s">
        <v>4416</v>
      </c>
      <c r="C2023" s="17">
        <v>43791</v>
      </c>
      <c r="D2023" s="7">
        <v>290000</v>
      </c>
      <c r="E2023" t="s">
        <v>29</v>
      </c>
      <c r="F2023" t="s">
        <v>30</v>
      </c>
      <c r="G2023" s="7">
        <v>290000</v>
      </c>
      <c r="H2023" s="7">
        <v>144150</v>
      </c>
      <c r="I2023" s="12">
        <f>H2023/G2023*100</f>
        <v>49.706896551724142</v>
      </c>
      <c r="J2023" s="12">
        <f t="shared" si="31"/>
        <v>7.2899465760073667E-2</v>
      </c>
      <c r="K2023" s="7">
        <v>288296</v>
      </c>
      <c r="L2023" s="7">
        <v>41250</v>
      </c>
      <c r="M2023" s="7">
        <f>G2023-L2023</f>
        <v>248750</v>
      </c>
      <c r="N2023" s="7">
        <v>252087.75</v>
      </c>
      <c r="O2023" s="22">
        <f>M2023/N2023</f>
        <v>0.98675957082404842</v>
      </c>
      <c r="P2023" s="27">
        <v>1722</v>
      </c>
      <c r="Q2023" s="32">
        <f>M2023/P2023</f>
        <v>144.45412311265969</v>
      </c>
      <c r="R2023" s="37" t="s">
        <v>4333</v>
      </c>
      <c r="S2023" s="42">
        <f>ABS(O2406-O2023)*100</f>
        <v>34.762756606529301</v>
      </c>
      <c r="T2023" t="s">
        <v>43</v>
      </c>
      <c r="V2023" s="7">
        <v>41250</v>
      </c>
      <c r="W2023" t="s">
        <v>33</v>
      </c>
      <c r="X2023" s="17" t="s">
        <v>34</v>
      </c>
      <c r="Z2023" t="s">
        <v>4334</v>
      </c>
      <c r="AA2023">
        <v>407</v>
      </c>
      <c r="AB2023">
        <v>77</v>
      </c>
    </row>
    <row r="2024" spans="1:28" x14ac:dyDescent="0.25">
      <c r="A2024" t="s">
        <v>4417</v>
      </c>
      <c r="B2024" t="s">
        <v>4418</v>
      </c>
      <c r="C2024" s="17">
        <v>44158</v>
      </c>
      <c r="D2024" s="7">
        <v>232000</v>
      </c>
      <c r="E2024" t="s">
        <v>29</v>
      </c>
      <c r="F2024" t="s">
        <v>30</v>
      </c>
      <c r="G2024" s="7">
        <v>232000</v>
      </c>
      <c r="H2024" s="7">
        <v>120350</v>
      </c>
      <c r="I2024" s="12">
        <f>H2024/G2024*100</f>
        <v>51.875000000000007</v>
      </c>
      <c r="J2024" s="12">
        <f t="shared" si="31"/>
        <v>2.0952039825157911</v>
      </c>
      <c r="K2024" s="7">
        <v>240703</v>
      </c>
      <c r="L2024" s="7">
        <v>41250</v>
      </c>
      <c r="M2024" s="7">
        <f>G2024-L2024</f>
        <v>190750</v>
      </c>
      <c r="N2024" s="7">
        <v>203523.46875</v>
      </c>
      <c r="O2024" s="22">
        <f>M2024/N2024</f>
        <v>0.9372383498156156</v>
      </c>
      <c r="P2024" s="27">
        <v>1477</v>
      </c>
      <c r="Q2024" s="32">
        <f>M2024/P2024</f>
        <v>129.14691943127963</v>
      </c>
      <c r="R2024" s="37" t="s">
        <v>4333</v>
      </c>
      <c r="S2024" s="42">
        <f>ABS(O2406-O2024)*100</f>
        <v>39.714878707372577</v>
      </c>
      <c r="T2024" t="s">
        <v>43</v>
      </c>
      <c r="V2024" s="7">
        <v>41250</v>
      </c>
      <c r="W2024" t="s">
        <v>33</v>
      </c>
      <c r="X2024" s="17" t="s">
        <v>34</v>
      </c>
      <c r="Z2024" t="s">
        <v>4334</v>
      </c>
      <c r="AA2024">
        <v>407</v>
      </c>
      <c r="AB2024">
        <v>77</v>
      </c>
    </row>
    <row r="2025" spans="1:28" x14ac:dyDescent="0.25">
      <c r="A2025" t="s">
        <v>4419</v>
      </c>
      <c r="B2025" t="s">
        <v>4420</v>
      </c>
      <c r="C2025" s="17">
        <v>44027</v>
      </c>
      <c r="D2025" s="7">
        <v>425000</v>
      </c>
      <c r="E2025" t="s">
        <v>29</v>
      </c>
      <c r="F2025" t="s">
        <v>30</v>
      </c>
      <c r="G2025" s="7">
        <v>425000</v>
      </c>
      <c r="H2025" s="7">
        <v>212420</v>
      </c>
      <c r="I2025" s="12">
        <f>H2025/G2025*100</f>
        <v>49.981176470588231</v>
      </c>
      <c r="J2025" s="12">
        <f t="shared" si="31"/>
        <v>0.20138045310401509</v>
      </c>
      <c r="K2025" s="7">
        <v>424847</v>
      </c>
      <c r="L2025" s="7">
        <v>78578</v>
      </c>
      <c r="M2025" s="7">
        <f>G2025-L2025</f>
        <v>346422</v>
      </c>
      <c r="N2025" s="7">
        <v>411245.84375</v>
      </c>
      <c r="O2025" s="22">
        <f>M2025/N2025</f>
        <v>0.84237203917030468</v>
      </c>
      <c r="P2025" s="27">
        <v>2189</v>
      </c>
      <c r="Q2025" s="32">
        <f>M2025/P2025</f>
        <v>158.25582457743261</v>
      </c>
      <c r="R2025" s="37" t="s">
        <v>4421</v>
      </c>
      <c r="S2025" s="42">
        <f>ABS(O2406-O2025)*100</f>
        <v>49.201509771903673</v>
      </c>
      <c r="T2025" t="s">
        <v>1094</v>
      </c>
      <c r="V2025" s="7">
        <v>70200</v>
      </c>
      <c r="W2025" t="s">
        <v>33</v>
      </c>
      <c r="X2025" s="17" t="s">
        <v>34</v>
      </c>
      <c r="Z2025" t="s">
        <v>4422</v>
      </c>
      <c r="AA2025">
        <v>407</v>
      </c>
      <c r="AB2025">
        <v>80</v>
      </c>
    </row>
    <row r="2026" spans="1:28" x14ac:dyDescent="0.25">
      <c r="A2026" t="s">
        <v>4423</v>
      </c>
      <c r="B2026" t="s">
        <v>4424</v>
      </c>
      <c r="C2026" s="17">
        <v>43696</v>
      </c>
      <c r="D2026" s="7">
        <v>355000</v>
      </c>
      <c r="E2026" t="s">
        <v>29</v>
      </c>
      <c r="F2026" t="s">
        <v>30</v>
      </c>
      <c r="G2026" s="7">
        <v>355000</v>
      </c>
      <c r="H2026" s="7">
        <v>158080</v>
      </c>
      <c r="I2026" s="12">
        <f>H2026/G2026*100</f>
        <v>44.52957746478873</v>
      </c>
      <c r="J2026" s="12">
        <f t="shared" si="31"/>
        <v>5.2502185526954861</v>
      </c>
      <c r="K2026" s="7">
        <v>316156</v>
      </c>
      <c r="L2026" s="7">
        <v>62080</v>
      </c>
      <c r="M2026" s="7">
        <f>G2026-L2026</f>
        <v>292920</v>
      </c>
      <c r="N2026" s="7">
        <v>189608.953125</v>
      </c>
      <c r="O2026" s="22">
        <f>M2026/N2026</f>
        <v>1.5448637586585483</v>
      </c>
      <c r="P2026" s="27">
        <v>2451</v>
      </c>
      <c r="Q2026" s="32">
        <f>M2026/P2026</f>
        <v>119.51040391676867</v>
      </c>
      <c r="R2026" s="37" t="s">
        <v>4275</v>
      </c>
      <c r="S2026" s="42">
        <f>ABS(O2406-O2026)*100</f>
        <v>21.047662176920689</v>
      </c>
      <c r="T2026" t="s">
        <v>32</v>
      </c>
      <c r="V2026" s="7">
        <v>55000</v>
      </c>
      <c r="W2026" t="s">
        <v>33</v>
      </c>
      <c r="X2026" s="17" t="s">
        <v>34</v>
      </c>
      <c r="Z2026" t="s">
        <v>4276</v>
      </c>
      <c r="AA2026">
        <v>401</v>
      </c>
      <c r="AB2026">
        <v>57</v>
      </c>
    </row>
    <row r="2027" spans="1:28" x14ac:dyDescent="0.25">
      <c r="A2027" t="s">
        <v>4425</v>
      </c>
      <c r="B2027" t="s">
        <v>4426</v>
      </c>
      <c r="C2027" s="17">
        <v>43570</v>
      </c>
      <c r="D2027" s="7">
        <v>302000</v>
      </c>
      <c r="E2027" t="s">
        <v>29</v>
      </c>
      <c r="F2027" t="s">
        <v>30</v>
      </c>
      <c r="G2027" s="7">
        <v>302000</v>
      </c>
      <c r="H2027" s="7">
        <v>158290</v>
      </c>
      <c r="I2027" s="12">
        <f>H2027/G2027*100</f>
        <v>52.413907284768214</v>
      </c>
      <c r="J2027" s="12">
        <f t="shared" si="31"/>
        <v>2.6341112672839984</v>
      </c>
      <c r="K2027" s="7">
        <v>316575</v>
      </c>
      <c r="L2027" s="7">
        <v>60576</v>
      </c>
      <c r="M2027" s="7">
        <f>G2027-L2027</f>
        <v>241424</v>
      </c>
      <c r="N2027" s="7">
        <v>191044.03125</v>
      </c>
      <c r="O2027" s="22">
        <f>M2027/N2027</f>
        <v>1.263708677106341</v>
      </c>
      <c r="P2027" s="27">
        <v>1894</v>
      </c>
      <c r="Q2027" s="32">
        <f>M2027/P2027</f>
        <v>127.46779303062301</v>
      </c>
      <c r="R2027" s="37" t="s">
        <v>4275</v>
      </c>
      <c r="S2027" s="42">
        <f>ABS(O2406-O2027)*100</f>
        <v>7.0678459783000358</v>
      </c>
      <c r="T2027" t="s">
        <v>43</v>
      </c>
      <c r="V2027" s="7">
        <v>55000</v>
      </c>
      <c r="W2027" t="s">
        <v>33</v>
      </c>
      <c r="X2027" s="17" t="s">
        <v>34</v>
      </c>
      <c r="Z2027" t="s">
        <v>4276</v>
      </c>
      <c r="AA2027">
        <v>401</v>
      </c>
      <c r="AB2027">
        <v>62</v>
      </c>
    </row>
    <row r="2028" spans="1:28" x14ac:dyDescent="0.25">
      <c r="A2028" t="s">
        <v>4427</v>
      </c>
      <c r="B2028" t="s">
        <v>4428</v>
      </c>
      <c r="C2028" s="17">
        <v>44088</v>
      </c>
      <c r="D2028" s="7">
        <v>312000</v>
      </c>
      <c r="E2028" t="s">
        <v>29</v>
      </c>
      <c r="F2028" t="s">
        <v>30</v>
      </c>
      <c r="G2028" s="7">
        <v>312000</v>
      </c>
      <c r="H2028" s="7">
        <v>157340</v>
      </c>
      <c r="I2028" s="12">
        <f>H2028/G2028*100</f>
        <v>50.429487179487175</v>
      </c>
      <c r="J2028" s="12">
        <f t="shared" si="31"/>
        <v>0.64969116200295929</v>
      </c>
      <c r="K2028" s="7">
        <v>314679</v>
      </c>
      <c r="L2028" s="7">
        <v>62080</v>
      </c>
      <c r="M2028" s="7">
        <f>G2028-L2028</f>
        <v>249920</v>
      </c>
      <c r="N2028" s="7">
        <v>188506.71875</v>
      </c>
      <c r="O2028" s="22">
        <f>M2028/N2028</f>
        <v>1.325788288381631</v>
      </c>
      <c r="P2028" s="27">
        <v>2204</v>
      </c>
      <c r="Q2028" s="32">
        <f>M2028/P2028</f>
        <v>113.39382940108892</v>
      </c>
      <c r="R2028" s="37" t="s">
        <v>4275</v>
      </c>
      <c r="S2028" s="42">
        <f>ABS(O2406-O2028)*100</f>
        <v>0.85988485077104215</v>
      </c>
      <c r="T2028" t="s">
        <v>32</v>
      </c>
      <c r="V2028" s="7">
        <v>55000</v>
      </c>
      <c r="W2028" t="s">
        <v>33</v>
      </c>
      <c r="X2028" s="17" t="s">
        <v>34</v>
      </c>
      <c r="Z2028" t="s">
        <v>4276</v>
      </c>
      <c r="AA2028">
        <v>401</v>
      </c>
      <c r="AB2028">
        <v>60</v>
      </c>
    </row>
    <row r="2029" spans="1:28" x14ac:dyDescent="0.25">
      <c r="A2029" t="s">
        <v>4429</v>
      </c>
      <c r="B2029" t="s">
        <v>4430</v>
      </c>
      <c r="C2029" s="17">
        <v>44029</v>
      </c>
      <c r="D2029" s="7">
        <v>340000</v>
      </c>
      <c r="E2029" t="s">
        <v>29</v>
      </c>
      <c r="F2029" t="s">
        <v>30</v>
      </c>
      <c r="G2029" s="7">
        <v>340000</v>
      </c>
      <c r="H2029" s="7">
        <v>152890</v>
      </c>
      <c r="I2029" s="12">
        <f>H2029/G2029*100</f>
        <v>44.96764705882353</v>
      </c>
      <c r="J2029" s="12">
        <f t="shared" si="31"/>
        <v>4.8121489586606856</v>
      </c>
      <c r="K2029" s="7">
        <v>305786</v>
      </c>
      <c r="L2029" s="7">
        <v>68578</v>
      </c>
      <c r="M2029" s="7">
        <f>G2029-L2029</f>
        <v>271422</v>
      </c>
      <c r="N2029" s="7">
        <v>177020.890625</v>
      </c>
      <c r="O2029" s="22">
        <f>M2029/N2029</f>
        <v>1.5332766604082835</v>
      </c>
      <c r="P2029" s="27">
        <v>2136</v>
      </c>
      <c r="Q2029" s="32">
        <f>M2029/P2029</f>
        <v>127.07022471910112</v>
      </c>
      <c r="R2029" s="37" t="s">
        <v>4275</v>
      </c>
      <c r="S2029" s="42">
        <f>ABS(O2406-O2029)*100</f>
        <v>19.888952351894208</v>
      </c>
      <c r="T2029" t="s">
        <v>32</v>
      </c>
      <c r="V2029" s="7">
        <v>49500</v>
      </c>
      <c r="W2029" t="s">
        <v>33</v>
      </c>
      <c r="X2029" s="17" t="s">
        <v>34</v>
      </c>
      <c r="Z2029" t="s">
        <v>4276</v>
      </c>
      <c r="AA2029">
        <v>401</v>
      </c>
      <c r="AB2029">
        <v>60</v>
      </c>
    </row>
    <row r="2030" spans="1:28" x14ac:dyDescent="0.25">
      <c r="A2030" t="s">
        <v>4431</v>
      </c>
      <c r="B2030" t="s">
        <v>4432</v>
      </c>
      <c r="C2030" s="17">
        <v>44097</v>
      </c>
      <c r="D2030" s="7">
        <v>285000</v>
      </c>
      <c r="E2030" t="s">
        <v>29</v>
      </c>
      <c r="F2030" t="s">
        <v>30</v>
      </c>
      <c r="G2030" s="7">
        <v>285000</v>
      </c>
      <c r="H2030" s="7">
        <v>130870</v>
      </c>
      <c r="I2030" s="12">
        <f>H2030/G2030*100</f>
        <v>45.919298245614037</v>
      </c>
      <c r="J2030" s="12">
        <f t="shared" si="31"/>
        <v>3.860497771870179</v>
      </c>
      <c r="K2030" s="7">
        <v>261743</v>
      </c>
      <c r="L2030" s="7">
        <v>61342</v>
      </c>
      <c r="M2030" s="7">
        <f>G2030-L2030</f>
        <v>223658</v>
      </c>
      <c r="N2030" s="7">
        <v>149552.984375</v>
      </c>
      <c r="O2030" s="22">
        <f>M2030/N2030</f>
        <v>1.4955101092411751</v>
      </c>
      <c r="P2030" s="27">
        <v>1619</v>
      </c>
      <c r="Q2030" s="32">
        <f>M2030/P2030</f>
        <v>138.14576899320568</v>
      </c>
      <c r="R2030" s="37" t="s">
        <v>4275</v>
      </c>
      <c r="S2030" s="42">
        <f>ABS(O2406-O2030)*100</f>
        <v>16.11229723518337</v>
      </c>
      <c r="T2030" t="s">
        <v>43</v>
      </c>
      <c r="V2030" s="7">
        <v>55000</v>
      </c>
      <c r="W2030" t="s">
        <v>33</v>
      </c>
      <c r="X2030" s="17" t="s">
        <v>34</v>
      </c>
      <c r="Z2030" t="s">
        <v>4276</v>
      </c>
      <c r="AA2030">
        <v>401</v>
      </c>
      <c r="AB2030">
        <v>57</v>
      </c>
    </row>
    <row r="2031" spans="1:28" x14ac:dyDescent="0.25">
      <c r="A2031" t="s">
        <v>4433</v>
      </c>
      <c r="B2031" t="s">
        <v>4434</v>
      </c>
      <c r="C2031" s="17">
        <v>44057</v>
      </c>
      <c r="D2031" s="7">
        <v>345000</v>
      </c>
      <c r="E2031" t="s">
        <v>29</v>
      </c>
      <c r="F2031" t="s">
        <v>30</v>
      </c>
      <c r="G2031" s="7">
        <v>345000</v>
      </c>
      <c r="H2031" s="7">
        <v>171230</v>
      </c>
      <c r="I2031" s="12">
        <f>H2031/G2031*100</f>
        <v>49.631884057971014</v>
      </c>
      <c r="J2031" s="12">
        <f t="shared" si="31"/>
        <v>0.14791195951320191</v>
      </c>
      <c r="K2031" s="7">
        <v>342451</v>
      </c>
      <c r="L2031" s="7">
        <v>59387</v>
      </c>
      <c r="M2031" s="7">
        <f>G2031-L2031</f>
        <v>285613</v>
      </c>
      <c r="N2031" s="7">
        <v>211241.796875</v>
      </c>
      <c r="O2031" s="22">
        <f>M2031/N2031</f>
        <v>1.3520667037736303</v>
      </c>
      <c r="P2031" s="27">
        <v>2453</v>
      </c>
      <c r="Q2031" s="32">
        <f>M2031/P2031</f>
        <v>116.43416225030575</v>
      </c>
      <c r="R2031" s="37" t="s">
        <v>4275</v>
      </c>
      <c r="S2031" s="42">
        <f>ABS(O2406-O2031)*100</f>
        <v>1.7679566884288844</v>
      </c>
      <c r="T2031" t="s">
        <v>32</v>
      </c>
      <c r="V2031" s="7">
        <v>49500</v>
      </c>
      <c r="W2031" t="s">
        <v>33</v>
      </c>
      <c r="X2031" s="17" t="s">
        <v>34</v>
      </c>
      <c r="Z2031" t="s">
        <v>4276</v>
      </c>
      <c r="AA2031">
        <v>401</v>
      </c>
      <c r="AB2031">
        <v>64</v>
      </c>
    </row>
    <row r="2032" spans="1:28" x14ac:dyDescent="0.25">
      <c r="A2032" t="s">
        <v>4435</v>
      </c>
      <c r="B2032" t="s">
        <v>4436</v>
      </c>
      <c r="C2032" s="17">
        <v>43881</v>
      </c>
      <c r="D2032" s="7">
        <v>287000</v>
      </c>
      <c r="E2032" t="s">
        <v>29</v>
      </c>
      <c r="F2032" t="s">
        <v>30</v>
      </c>
      <c r="G2032" s="7">
        <v>287000</v>
      </c>
      <c r="H2032" s="7">
        <v>148790</v>
      </c>
      <c r="I2032" s="12">
        <f>H2032/G2032*100</f>
        <v>51.843205574912886</v>
      </c>
      <c r="J2032" s="12">
        <f t="shared" si="31"/>
        <v>2.0634095574286704</v>
      </c>
      <c r="K2032" s="7">
        <v>297582</v>
      </c>
      <c r="L2032" s="7">
        <v>60409</v>
      </c>
      <c r="M2032" s="7">
        <f>G2032-L2032</f>
        <v>226591</v>
      </c>
      <c r="N2032" s="7">
        <v>176994.78125</v>
      </c>
      <c r="O2032" s="22">
        <f>M2032/N2032</f>
        <v>1.2802128876328098</v>
      </c>
      <c r="P2032" s="27">
        <v>1712</v>
      </c>
      <c r="Q2032" s="32">
        <f>M2032/P2032</f>
        <v>132.35455607476635</v>
      </c>
      <c r="R2032" s="37" t="s">
        <v>4275</v>
      </c>
      <c r="S2032" s="42">
        <f>ABS(O2406-O2032)*100</f>
        <v>5.4174249256531581</v>
      </c>
      <c r="T2032" t="s">
        <v>43</v>
      </c>
      <c r="V2032" s="7">
        <v>55000</v>
      </c>
      <c r="W2032" t="s">
        <v>33</v>
      </c>
      <c r="X2032" s="17" t="s">
        <v>34</v>
      </c>
      <c r="Z2032" t="s">
        <v>4276</v>
      </c>
      <c r="AA2032">
        <v>401</v>
      </c>
      <c r="AB2032">
        <v>63</v>
      </c>
    </row>
    <row r="2033" spans="1:28" x14ac:dyDescent="0.25">
      <c r="A2033" t="s">
        <v>4437</v>
      </c>
      <c r="B2033" t="s">
        <v>4438</v>
      </c>
      <c r="C2033" s="17">
        <v>43826</v>
      </c>
      <c r="D2033" s="7">
        <v>295000</v>
      </c>
      <c r="E2033" t="s">
        <v>29</v>
      </c>
      <c r="F2033" t="s">
        <v>30</v>
      </c>
      <c r="G2033" s="7">
        <v>295000</v>
      </c>
      <c r="H2033" s="7">
        <v>167380</v>
      </c>
      <c r="I2033" s="12">
        <f>H2033/G2033*100</f>
        <v>56.738983050847459</v>
      </c>
      <c r="J2033" s="12">
        <f t="shared" si="31"/>
        <v>6.9591870333632428</v>
      </c>
      <c r="K2033" s="7">
        <v>334750</v>
      </c>
      <c r="L2033" s="7">
        <v>62679</v>
      </c>
      <c r="M2033" s="7">
        <f>G2033-L2033</f>
        <v>232321</v>
      </c>
      <c r="N2033" s="7">
        <v>203038.0625</v>
      </c>
      <c r="O2033" s="22">
        <f>M2033/N2033</f>
        <v>1.1442238816675074</v>
      </c>
      <c r="P2033" s="27">
        <v>2095</v>
      </c>
      <c r="Q2033" s="32">
        <f>M2033/P2033</f>
        <v>110.89307875894988</v>
      </c>
      <c r="R2033" s="37" t="s">
        <v>4275</v>
      </c>
      <c r="S2033" s="42">
        <f>ABS(O2406-O2033)*100</f>
        <v>19.016325522183397</v>
      </c>
      <c r="T2033" t="s">
        <v>43</v>
      </c>
      <c r="V2033" s="7">
        <v>55000</v>
      </c>
      <c r="W2033" t="s">
        <v>33</v>
      </c>
      <c r="X2033" s="17" t="s">
        <v>34</v>
      </c>
      <c r="Z2033" t="s">
        <v>4276</v>
      </c>
      <c r="AA2033">
        <v>401</v>
      </c>
      <c r="AB2033">
        <v>63</v>
      </c>
    </row>
    <row r="2034" spans="1:28" x14ac:dyDescent="0.25">
      <c r="A2034" t="s">
        <v>4439</v>
      </c>
      <c r="B2034" t="s">
        <v>4440</v>
      </c>
      <c r="C2034" s="17">
        <v>43654</v>
      </c>
      <c r="D2034" s="7">
        <v>299900</v>
      </c>
      <c r="E2034" t="s">
        <v>29</v>
      </c>
      <c r="F2034" t="s">
        <v>30</v>
      </c>
      <c r="G2034" s="7">
        <v>299900</v>
      </c>
      <c r="H2034" s="7">
        <v>167650</v>
      </c>
      <c r="I2034" s="12">
        <f>H2034/G2034*100</f>
        <v>55.901967322440818</v>
      </c>
      <c r="J2034" s="12">
        <f t="shared" si="31"/>
        <v>6.122171304956602</v>
      </c>
      <c r="K2034" s="7">
        <v>335307</v>
      </c>
      <c r="L2034" s="7">
        <v>62080</v>
      </c>
      <c r="M2034" s="7">
        <f>G2034-L2034</f>
        <v>237820</v>
      </c>
      <c r="N2034" s="7">
        <v>203900.75</v>
      </c>
      <c r="O2034" s="22">
        <f>M2034/N2034</f>
        <v>1.1663517667296466</v>
      </c>
      <c r="P2034" s="27">
        <v>1791</v>
      </c>
      <c r="Q2034" s="32">
        <f>M2034/P2034</f>
        <v>132.786152987158</v>
      </c>
      <c r="R2034" s="37" t="s">
        <v>4275</v>
      </c>
      <c r="S2034" s="42">
        <f>ABS(O2406-O2034)*100</f>
        <v>16.803537015969482</v>
      </c>
      <c r="T2034" t="s">
        <v>43</v>
      </c>
      <c r="V2034" s="7">
        <v>55000</v>
      </c>
      <c r="W2034" t="s">
        <v>33</v>
      </c>
      <c r="X2034" s="17" t="s">
        <v>34</v>
      </c>
      <c r="Z2034" t="s">
        <v>4276</v>
      </c>
      <c r="AA2034">
        <v>401</v>
      </c>
      <c r="AB2034">
        <v>65</v>
      </c>
    </row>
    <row r="2035" spans="1:28" x14ac:dyDescent="0.25">
      <c r="A2035" t="s">
        <v>4441</v>
      </c>
      <c r="B2035" t="s">
        <v>4442</v>
      </c>
      <c r="C2035" s="17">
        <v>43585</v>
      </c>
      <c r="D2035" s="7">
        <v>575000</v>
      </c>
      <c r="E2035" t="s">
        <v>29</v>
      </c>
      <c r="F2035" t="s">
        <v>30</v>
      </c>
      <c r="G2035" s="7">
        <v>575000</v>
      </c>
      <c r="H2035" s="7">
        <v>288590</v>
      </c>
      <c r="I2035" s="12">
        <f>H2035/G2035*100</f>
        <v>50.189565217391305</v>
      </c>
      <c r="J2035" s="12">
        <f t="shared" si="31"/>
        <v>0.40976919990708893</v>
      </c>
      <c r="K2035" s="7">
        <v>577174</v>
      </c>
      <c r="L2035" s="7">
        <v>108787</v>
      </c>
      <c r="M2035" s="7">
        <f>G2035-L2035</f>
        <v>466213</v>
      </c>
      <c r="N2035" s="7">
        <v>586216.5</v>
      </c>
      <c r="O2035" s="22">
        <f>M2035/N2035</f>
        <v>0.79529150066570964</v>
      </c>
      <c r="P2035" s="27">
        <v>3542</v>
      </c>
      <c r="Q2035" s="32">
        <f>M2035/P2035</f>
        <v>131.62422360248448</v>
      </c>
      <c r="R2035" s="37" t="s">
        <v>4443</v>
      </c>
      <c r="S2035" s="42">
        <f>ABS(O2406-O2035)*100</f>
        <v>53.90956362236318</v>
      </c>
      <c r="T2035" t="s">
        <v>32</v>
      </c>
      <c r="V2035" s="7">
        <v>90000</v>
      </c>
      <c r="W2035" t="s">
        <v>33</v>
      </c>
      <c r="X2035" s="17" t="s">
        <v>34</v>
      </c>
      <c r="Z2035" t="s">
        <v>4444</v>
      </c>
      <c r="AA2035">
        <v>407</v>
      </c>
      <c r="AB2035">
        <v>80</v>
      </c>
    </row>
    <row r="2036" spans="1:28" x14ac:dyDescent="0.25">
      <c r="A2036" t="s">
        <v>4445</v>
      </c>
      <c r="B2036" t="s">
        <v>4446</v>
      </c>
      <c r="C2036" s="17">
        <v>43594</v>
      </c>
      <c r="D2036" s="7">
        <v>579000</v>
      </c>
      <c r="E2036" t="s">
        <v>29</v>
      </c>
      <c r="F2036" t="s">
        <v>30</v>
      </c>
      <c r="G2036" s="7">
        <v>579000</v>
      </c>
      <c r="H2036" s="7">
        <v>303900</v>
      </c>
      <c r="I2036" s="12">
        <f>H2036/G2036*100</f>
        <v>52.487046632124354</v>
      </c>
      <c r="J2036" s="12">
        <f t="shared" si="31"/>
        <v>2.7072506146401381</v>
      </c>
      <c r="K2036" s="7">
        <v>607798</v>
      </c>
      <c r="L2036" s="7">
        <v>101650</v>
      </c>
      <c r="M2036" s="7">
        <f>G2036-L2036</f>
        <v>477350</v>
      </c>
      <c r="N2036" s="7">
        <v>633476.875</v>
      </c>
      <c r="O2036" s="22">
        <f>M2036/N2036</f>
        <v>0.75353974049960393</v>
      </c>
      <c r="P2036" s="27">
        <v>3730</v>
      </c>
      <c r="Q2036" s="32">
        <f>M2036/P2036</f>
        <v>127.97587131367293</v>
      </c>
      <c r="R2036" s="37" t="s">
        <v>4443</v>
      </c>
      <c r="S2036" s="42">
        <f>ABS(O2406-O2036)*100</f>
        <v>58.084739638973751</v>
      </c>
      <c r="T2036" t="s">
        <v>32</v>
      </c>
      <c r="V2036" s="7">
        <v>90000</v>
      </c>
      <c r="W2036" t="s">
        <v>33</v>
      </c>
      <c r="X2036" s="17" t="s">
        <v>34</v>
      </c>
      <c r="Z2036" t="s">
        <v>4444</v>
      </c>
      <c r="AA2036">
        <v>407</v>
      </c>
      <c r="AB2036">
        <v>81</v>
      </c>
    </row>
    <row r="2037" spans="1:28" x14ac:dyDescent="0.25">
      <c r="A2037" t="s">
        <v>4447</v>
      </c>
      <c r="B2037" t="s">
        <v>4448</v>
      </c>
      <c r="C2037" s="17">
        <v>43889</v>
      </c>
      <c r="D2037" s="7">
        <v>541000</v>
      </c>
      <c r="E2037" t="s">
        <v>29</v>
      </c>
      <c r="F2037" t="s">
        <v>30</v>
      </c>
      <c r="G2037" s="7">
        <v>541000</v>
      </c>
      <c r="H2037" s="7">
        <v>255000</v>
      </c>
      <c r="I2037" s="12">
        <f>H2037/G2037*100</f>
        <v>47.134935304990762</v>
      </c>
      <c r="J2037" s="12">
        <f t="shared" si="31"/>
        <v>2.644860712493454</v>
      </c>
      <c r="K2037" s="7">
        <v>509990</v>
      </c>
      <c r="L2037" s="7">
        <v>99600</v>
      </c>
      <c r="M2037" s="7">
        <f>G2037-L2037</f>
        <v>441400</v>
      </c>
      <c r="N2037" s="7">
        <v>513629.53125</v>
      </c>
      <c r="O2037" s="22">
        <f>M2037/N2037</f>
        <v>0.85937426324725175</v>
      </c>
      <c r="P2037" s="27">
        <v>3156</v>
      </c>
      <c r="Q2037" s="32">
        <f>M2037/P2037</f>
        <v>139.86058301647654</v>
      </c>
      <c r="R2037" s="37" t="s">
        <v>4443</v>
      </c>
      <c r="S2037" s="42">
        <f>ABS(O2406-O2037)*100</f>
        <v>47.501287364208963</v>
      </c>
      <c r="T2037" t="s">
        <v>32</v>
      </c>
      <c r="V2037" s="7">
        <v>90000</v>
      </c>
      <c r="W2037" t="s">
        <v>33</v>
      </c>
      <c r="X2037" s="17" t="s">
        <v>34</v>
      </c>
      <c r="Z2037" t="s">
        <v>4444</v>
      </c>
      <c r="AA2037">
        <v>407</v>
      </c>
      <c r="AB2037">
        <v>81</v>
      </c>
    </row>
    <row r="2038" spans="1:28" x14ac:dyDescent="0.25">
      <c r="A2038" t="s">
        <v>4449</v>
      </c>
      <c r="B2038" t="s">
        <v>4450</v>
      </c>
      <c r="C2038" s="17">
        <v>44232</v>
      </c>
      <c r="D2038" s="7">
        <v>830000</v>
      </c>
      <c r="E2038" t="s">
        <v>29</v>
      </c>
      <c r="F2038" t="s">
        <v>30</v>
      </c>
      <c r="G2038" s="7">
        <v>830000</v>
      </c>
      <c r="H2038" s="7">
        <v>393520</v>
      </c>
      <c r="I2038" s="12">
        <f>H2038/G2038*100</f>
        <v>47.412048192771081</v>
      </c>
      <c r="J2038" s="12">
        <f t="shared" si="31"/>
        <v>2.3677478247131347</v>
      </c>
      <c r="K2038" s="7">
        <v>787043</v>
      </c>
      <c r="L2038" s="7">
        <v>118251</v>
      </c>
      <c r="M2038" s="7">
        <f>G2038-L2038</f>
        <v>711749</v>
      </c>
      <c r="N2038" s="7">
        <v>829766.75</v>
      </c>
      <c r="O2038" s="22">
        <f>M2038/N2038</f>
        <v>0.85776996969329034</v>
      </c>
      <c r="P2038" s="27">
        <v>4937</v>
      </c>
      <c r="Q2038" s="32">
        <f>M2038/P2038</f>
        <v>144.16629532104517</v>
      </c>
      <c r="R2038" s="37" t="s">
        <v>4451</v>
      </c>
      <c r="S2038" s="42">
        <f>ABS(O2406-O2038)*100</f>
        <v>47.66171671960511</v>
      </c>
      <c r="T2038" t="s">
        <v>492</v>
      </c>
      <c r="V2038" s="7">
        <v>105000</v>
      </c>
      <c r="W2038" t="s">
        <v>33</v>
      </c>
      <c r="X2038" s="17" t="s">
        <v>34</v>
      </c>
      <c r="Z2038" t="s">
        <v>4452</v>
      </c>
      <c r="AA2038">
        <v>407</v>
      </c>
      <c r="AB2038">
        <v>85</v>
      </c>
    </row>
    <row r="2039" spans="1:28" x14ac:dyDescent="0.25">
      <c r="A2039" t="s">
        <v>4453</v>
      </c>
      <c r="B2039" t="s">
        <v>4454</v>
      </c>
      <c r="C2039" s="17">
        <v>43591</v>
      </c>
      <c r="D2039" s="7">
        <v>565000</v>
      </c>
      <c r="E2039" t="s">
        <v>29</v>
      </c>
      <c r="F2039" t="s">
        <v>30</v>
      </c>
      <c r="G2039" s="7">
        <v>565000</v>
      </c>
      <c r="H2039" s="7">
        <v>305350</v>
      </c>
      <c r="I2039" s="12">
        <f>H2039/G2039*100</f>
        <v>54.044247787610622</v>
      </c>
      <c r="J2039" s="12">
        <f t="shared" si="31"/>
        <v>4.2644517701264064</v>
      </c>
      <c r="K2039" s="7">
        <v>610700</v>
      </c>
      <c r="L2039" s="7">
        <v>106213</v>
      </c>
      <c r="M2039" s="7">
        <f>G2039-L2039</f>
        <v>458787</v>
      </c>
      <c r="N2039" s="7">
        <v>625914.375</v>
      </c>
      <c r="O2039" s="22">
        <f>M2039/N2039</f>
        <v>0.73298684025271033</v>
      </c>
      <c r="P2039" s="27">
        <v>3771</v>
      </c>
      <c r="Q2039" s="32">
        <f>M2039/P2039</f>
        <v>121.66189339697694</v>
      </c>
      <c r="R2039" s="37" t="s">
        <v>4451</v>
      </c>
      <c r="S2039" s="42">
        <f>ABS(O2406-O2039)*100</f>
        <v>60.140029663663107</v>
      </c>
      <c r="T2039" t="s">
        <v>32</v>
      </c>
      <c r="V2039" s="7">
        <v>96000</v>
      </c>
      <c r="W2039" t="s">
        <v>33</v>
      </c>
      <c r="X2039" s="17" t="s">
        <v>34</v>
      </c>
      <c r="Z2039" t="s">
        <v>4452</v>
      </c>
      <c r="AA2039">
        <v>407</v>
      </c>
      <c r="AB2039">
        <v>84</v>
      </c>
    </row>
    <row r="2040" spans="1:28" x14ac:dyDescent="0.25">
      <c r="A2040" t="s">
        <v>4455</v>
      </c>
      <c r="B2040" t="s">
        <v>4456</v>
      </c>
      <c r="C2040" s="17">
        <v>43672</v>
      </c>
      <c r="D2040" s="7">
        <v>250000</v>
      </c>
      <c r="E2040" t="s">
        <v>29</v>
      </c>
      <c r="F2040" t="s">
        <v>30</v>
      </c>
      <c r="G2040" s="7">
        <v>250000</v>
      </c>
      <c r="H2040" s="7">
        <v>147870</v>
      </c>
      <c r="I2040" s="12">
        <f>H2040/G2040*100</f>
        <v>59.148000000000003</v>
      </c>
      <c r="J2040" s="12">
        <f t="shared" si="31"/>
        <v>9.3682039825157872</v>
      </c>
      <c r="K2040" s="7">
        <v>295730</v>
      </c>
      <c r="L2040" s="7">
        <v>179442</v>
      </c>
      <c r="M2040" s="7">
        <f>G2040-L2040</f>
        <v>70558</v>
      </c>
      <c r="N2040" s="7">
        <v>76005.2265625</v>
      </c>
      <c r="O2040" s="22">
        <f>M2040/N2040</f>
        <v>0.92833089500732324</v>
      </c>
      <c r="P2040" s="27">
        <v>1176</v>
      </c>
      <c r="Q2040" s="32">
        <f>M2040/P2040</f>
        <v>59.998299319727892</v>
      </c>
      <c r="R2040" s="37" t="s">
        <v>4457</v>
      </c>
      <c r="S2040" s="42">
        <f>ABS(O2406-O2040)*100</f>
        <v>40.605624188201816</v>
      </c>
      <c r="T2040" t="s">
        <v>147</v>
      </c>
      <c r="V2040" s="7">
        <v>169800</v>
      </c>
      <c r="W2040" t="s">
        <v>33</v>
      </c>
      <c r="X2040" s="17" t="s">
        <v>34</v>
      </c>
      <c r="Z2040" t="s">
        <v>4458</v>
      </c>
      <c r="AA2040">
        <v>401</v>
      </c>
      <c r="AB2040">
        <v>45</v>
      </c>
    </row>
    <row r="2041" spans="1:28" x14ac:dyDescent="0.25">
      <c r="A2041" t="s">
        <v>4459</v>
      </c>
      <c r="B2041" t="s">
        <v>4460</v>
      </c>
      <c r="C2041" s="17">
        <v>44273</v>
      </c>
      <c r="D2041" s="7">
        <v>585000</v>
      </c>
      <c r="E2041" t="s">
        <v>29</v>
      </c>
      <c r="F2041" t="s">
        <v>30</v>
      </c>
      <c r="G2041" s="7">
        <v>585000</v>
      </c>
      <c r="H2041" s="7">
        <v>188310</v>
      </c>
      <c r="I2041" s="12">
        <f>H2041/G2041*100</f>
        <v>32.189743589743593</v>
      </c>
      <c r="J2041" s="12">
        <f t="shared" si="31"/>
        <v>17.590052427740623</v>
      </c>
      <c r="K2041" s="7">
        <v>376617</v>
      </c>
      <c r="L2041" s="7">
        <v>63696</v>
      </c>
      <c r="M2041" s="7">
        <f>G2041-L2041</f>
        <v>521304</v>
      </c>
      <c r="N2041" s="7">
        <v>284473.625</v>
      </c>
      <c r="O2041" s="22">
        <f>M2041/N2041</f>
        <v>1.8325213804970495</v>
      </c>
      <c r="P2041" s="27">
        <v>2307</v>
      </c>
      <c r="Q2041" s="32">
        <f>M2041/P2041</f>
        <v>225.9661898569571</v>
      </c>
      <c r="R2041" s="37" t="s">
        <v>4461</v>
      </c>
      <c r="S2041" s="42">
        <f>ABS(O2406-O2041)*100</f>
        <v>49.81342436077081</v>
      </c>
      <c r="T2041" t="s">
        <v>79</v>
      </c>
      <c r="V2041" s="7">
        <v>51000</v>
      </c>
      <c r="W2041" t="s">
        <v>33</v>
      </c>
      <c r="X2041" s="17" t="s">
        <v>34</v>
      </c>
      <c r="Z2041" t="s">
        <v>4458</v>
      </c>
      <c r="AA2041">
        <v>401</v>
      </c>
      <c r="AB2041">
        <v>65</v>
      </c>
    </row>
    <row r="2042" spans="1:28" x14ac:dyDescent="0.25">
      <c r="A2042" t="s">
        <v>4462</v>
      </c>
      <c r="B2042" t="s">
        <v>4463</v>
      </c>
      <c r="C2042" s="17">
        <v>43938</v>
      </c>
      <c r="D2042" s="7">
        <v>360000</v>
      </c>
      <c r="E2042" t="s">
        <v>29</v>
      </c>
      <c r="F2042" t="s">
        <v>30</v>
      </c>
      <c r="G2042" s="7">
        <v>360000</v>
      </c>
      <c r="H2042" s="7">
        <v>186230</v>
      </c>
      <c r="I2042" s="12">
        <f>H2042/G2042*100</f>
        <v>51.730555555555554</v>
      </c>
      <c r="J2042" s="12">
        <f t="shared" si="31"/>
        <v>1.9507595380713383</v>
      </c>
      <c r="K2042" s="7">
        <v>372463</v>
      </c>
      <c r="L2042" s="7">
        <v>62080</v>
      </c>
      <c r="M2042" s="7">
        <f>G2042-L2042</f>
        <v>297920</v>
      </c>
      <c r="N2042" s="7">
        <v>231629.109375</v>
      </c>
      <c r="O2042" s="22">
        <f>M2042/N2042</f>
        <v>1.2861941264803518</v>
      </c>
      <c r="P2042" s="27">
        <v>2576</v>
      </c>
      <c r="Q2042" s="32">
        <f>M2042/P2042</f>
        <v>115.65217391304348</v>
      </c>
      <c r="R2042" s="37" t="s">
        <v>4275</v>
      </c>
      <c r="S2042" s="42">
        <f>ABS(O2406-O2042)*100</f>
        <v>4.8193010408989601</v>
      </c>
      <c r="T2042" t="s">
        <v>32</v>
      </c>
      <c r="V2042" s="7">
        <v>55000</v>
      </c>
      <c r="W2042" t="s">
        <v>33</v>
      </c>
      <c r="X2042" s="17" t="s">
        <v>34</v>
      </c>
      <c r="Z2042" t="s">
        <v>4276</v>
      </c>
      <c r="AA2042">
        <v>401</v>
      </c>
      <c r="AB2042">
        <v>60</v>
      </c>
    </row>
    <row r="2043" spans="1:28" x14ac:dyDescent="0.25">
      <c r="A2043" t="s">
        <v>4462</v>
      </c>
      <c r="B2043" t="s">
        <v>4463</v>
      </c>
      <c r="C2043" s="17">
        <v>44040</v>
      </c>
      <c r="D2043" s="7">
        <v>367500</v>
      </c>
      <c r="E2043" t="s">
        <v>29</v>
      </c>
      <c r="F2043" t="s">
        <v>30</v>
      </c>
      <c r="G2043" s="7">
        <v>367500</v>
      </c>
      <c r="H2043" s="7">
        <v>186230</v>
      </c>
      <c r="I2043" s="12">
        <f>H2043/G2043*100</f>
        <v>50.674829931972788</v>
      </c>
      <c r="J2043" s="12">
        <f t="shared" si="31"/>
        <v>0.89503391448857172</v>
      </c>
      <c r="K2043" s="7">
        <v>372463</v>
      </c>
      <c r="L2043" s="7">
        <v>62080</v>
      </c>
      <c r="M2043" s="7">
        <f>G2043-L2043</f>
        <v>305420</v>
      </c>
      <c r="N2043" s="7">
        <v>231629.109375</v>
      </c>
      <c r="O2043" s="22">
        <f>M2043/N2043</f>
        <v>1.3185734764689483</v>
      </c>
      <c r="P2043" s="27">
        <v>2576</v>
      </c>
      <c r="Q2043" s="32">
        <f>M2043/P2043</f>
        <v>118.5636645962733</v>
      </c>
      <c r="R2043" s="37" t="s">
        <v>4275</v>
      </c>
      <c r="S2043" s="42">
        <f>ABS(O2406-O2043)*100</f>
        <v>1.5813660420393116</v>
      </c>
      <c r="T2043" t="s">
        <v>32</v>
      </c>
      <c r="V2043" s="7">
        <v>55000</v>
      </c>
      <c r="W2043" t="s">
        <v>33</v>
      </c>
      <c r="X2043" s="17" t="s">
        <v>34</v>
      </c>
      <c r="Z2043" t="s">
        <v>4276</v>
      </c>
      <c r="AA2043">
        <v>401</v>
      </c>
      <c r="AB2043">
        <v>60</v>
      </c>
    </row>
    <row r="2044" spans="1:28" x14ac:dyDescent="0.25">
      <c r="A2044" t="s">
        <v>4464</v>
      </c>
      <c r="B2044" t="s">
        <v>4465</v>
      </c>
      <c r="C2044" s="17">
        <v>43585</v>
      </c>
      <c r="D2044" s="7">
        <v>235000</v>
      </c>
      <c r="E2044" t="s">
        <v>29</v>
      </c>
      <c r="F2044" t="s">
        <v>30</v>
      </c>
      <c r="G2044" s="7">
        <v>235000</v>
      </c>
      <c r="H2044" s="7">
        <v>116790</v>
      </c>
      <c r="I2044" s="12">
        <f>H2044/G2044*100</f>
        <v>49.697872340425533</v>
      </c>
      <c r="J2044" s="12">
        <f t="shared" si="31"/>
        <v>8.1923677058682642E-2</v>
      </c>
      <c r="K2044" s="7">
        <v>233570</v>
      </c>
      <c r="L2044" s="7">
        <v>52245</v>
      </c>
      <c r="M2044" s="7">
        <f>G2044-L2044</f>
        <v>182755</v>
      </c>
      <c r="N2044" s="7">
        <v>100736.109375</v>
      </c>
      <c r="O2044" s="22">
        <f>M2044/N2044</f>
        <v>1.814195536574444</v>
      </c>
      <c r="P2044" s="27">
        <v>1744</v>
      </c>
      <c r="Q2044" s="32">
        <f>M2044/P2044</f>
        <v>104.79071100917432</v>
      </c>
      <c r="R2044" s="37" t="s">
        <v>3052</v>
      </c>
      <c r="S2044" s="42">
        <f>ABS(O2406-O2044)*100</f>
        <v>47.98083996851026</v>
      </c>
      <c r="T2044" t="s">
        <v>43</v>
      </c>
      <c r="V2044" s="7">
        <v>48600</v>
      </c>
      <c r="W2044" t="s">
        <v>33</v>
      </c>
      <c r="X2044" s="17" t="s">
        <v>34</v>
      </c>
      <c r="Z2044" t="s">
        <v>3534</v>
      </c>
      <c r="AA2044">
        <v>401</v>
      </c>
      <c r="AB2044">
        <v>46</v>
      </c>
    </row>
    <row r="2045" spans="1:28" x14ac:dyDescent="0.25">
      <c r="A2045" t="s">
        <v>4466</v>
      </c>
      <c r="B2045" t="s">
        <v>4467</v>
      </c>
      <c r="C2045" s="17">
        <v>43584</v>
      </c>
      <c r="D2045" s="7">
        <v>145000</v>
      </c>
      <c r="E2045" t="s">
        <v>29</v>
      </c>
      <c r="F2045" t="s">
        <v>30</v>
      </c>
      <c r="G2045" s="7">
        <v>145000</v>
      </c>
      <c r="H2045" s="7">
        <v>68070</v>
      </c>
      <c r="I2045" s="12">
        <f>H2045/G2045*100</f>
        <v>46.944827586206891</v>
      </c>
      <c r="J2045" s="12">
        <f t="shared" si="31"/>
        <v>2.8349684312773249</v>
      </c>
      <c r="K2045" s="7">
        <v>136142</v>
      </c>
      <c r="L2045" s="7">
        <v>26516</v>
      </c>
      <c r="M2045" s="7">
        <f>G2045-L2045</f>
        <v>118484</v>
      </c>
      <c r="N2045" s="7">
        <v>98495.953125</v>
      </c>
      <c r="O2045" s="22">
        <f>M2045/N2045</f>
        <v>1.2029326712502941</v>
      </c>
      <c r="P2045" s="27">
        <v>1121</v>
      </c>
      <c r="Q2045" s="32">
        <f>M2045/P2045</f>
        <v>105.69491525423729</v>
      </c>
      <c r="R2045" s="37" t="s">
        <v>4468</v>
      </c>
      <c r="S2045" s="42">
        <f>ABS(O2406-O2045)*100</f>
        <v>13.145446563904727</v>
      </c>
      <c r="T2045" t="s">
        <v>43</v>
      </c>
      <c r="V2045" s="7">
        <v>25000</v>
      </c>
      <c r="W2045" t="s">
        <v>33</v>
      </c>
      <c r="X2045" s="17" t="s">
        <v>34</v>
      </c>
      <c r="Z2045" t="s">
        <v>152</v>
      </c>
      <c r="AA2045">
        <v>407</v>
      </c>
      <c r="AB2045">
        <v>67</v>
      </c>
    </row>
    <row r="2046" spans="1:28" x14ac:dyDescent="0.25">
      <c r="A2046" t="s">
        <v>4469</v>
      </c>
      <c r="B2046" t="s">
        <v>4470</v>
      </c>
      <c r="C2046" s="17">
        <v>44069</v>
      </c>
      <c r="D2046" s="7">
        <v>105000</v>
      </c>
      <c r="E2046" t="s">
        <v>29</v>
      </c>
      <c r="F2046" t="s">
        <v>30</v>
      </c>
      <c r="G2046" s="7">
        <v>105000</v>
      </c>
      <c r="H2046" s="7">
        <v>52730</v>
      </c>
      <c r="I2046" s="12">
        <f>H2046/G2046*100</f>
        <v>50.219047619047622</v>
      </c>
      <c r="J2046" s="12">
        <f t="shared" si="31"/>
        <v>0.43925160156340581</v>
      </c>
      <c r="K2046" s="7">
        <v>105453</v>
      </c>
      <c r="L2046" s="7">
        <v>26706</v>
      </c>
      <c r="M2046" s="7">
        <f>G2046-L2046</f>
        <v>78294</v>
      </c>
      <c r="N2046" s="7">
        <v>70752.0234375</v>
      </c>
      <c r="O2046" s="22">
        <f>M2046/N2046</f>
        <v>1.1065973267769837</v>
      </c>
      <c r="P2046" s="27">
        <v>767</v>
      </c>
      <c r="Q2046" s="32">
        <f>M2046/P2046</f>
        <v>102.07822685788787</v>
      </c>
      <c r="R2046" s="37" t="s">
        <v>4468</v>
      </c>
      <c r="S2046" s="42">
        <f>ABS(O2406-O2046)*100</f>
        <v>22.778981011235764</v>
      </c>
      <c r="T2046" t="s">
        <v>43</v>
      </c>
      <c r="V2046" s="7">
        <v>25000</v>
      </c>
      <c r="W2046" t="s">
        <v>33</v>
      </c>
      <c r="X2046" s="17" t="s">
        <v>34</v>
      </c>
      <c r="Z2046" t="s">
        <v>152</v>
      </c>
      <c r="AA2046">
        <v>407</v>
      </c>
      <c r="AB2046">
        <v>67</v>
      </c>
    </row>
    <row r="2047" spans="1:28" x14ac:dyDescent="0.25">
      <c r="A2047" t="s">
        <v>4471</v>
      </c>
      <c r="B2047" t="s">
        <v>4472</v>
      </c>
      <c r="C2047" s="17">
        <v>43585</v>
      </c>
      <c r="D2047" s="7">
        <v>138000</v>
      </c>
      <c r="E2047" t="s">
        <v>29</v>
      </c>
      <c r="F2047" t="s">
        <v>30</v>
      </c>
      <c r="G2047" s="7">
        <v>138000</v>
      </c>
      <c r="H2047" s="7">
        <v>70010</v>
      </c>
      <c r="I2047" s="12">
        <f>H2047/G2047*100</f>
        <v>50.731884057971008</v>
      </c>
      <c r="J2047" s="12">
        <f t="shared" si="31"/>
        <v>0.95208804048679241</v>
      </c>
      <c r="K2047" s="7">
        <v>140024</v>
      </c>
      <c r="L2047" s="7">
        <v>26230</v>
      </c>
      <c r="M2047" s="7">
        <f>G2047-L2047</f>
        <v>111770</v>
      </c>
      <c r="N2047" s="7">
        <v>102240.7890625</v>
      </c>
      <c r="O2047" s="22">
        <f>M2047/N2047</f>
        <v>1.0932036130088429</v>
      </c>
      <c r="P2047" s="27">
        <v>1158</v>
      </c>
      <c r="Q2047" s="32">
        <f>M2047/P2047</f>
        <v>96.519861830742656</v>
      </c>
      <c r="R2047" s="37" t="s">
        <v>4468</v>
      </c>
      <c r="S2047" s="42">
        <f>ABS(O2406-O2047)*100</f>
        <v>24.118352388049846</v>
      </c>
      <c r="T2047" t="s">
        <v>43</v>
      </c>
      <c r="V2047" s="7">
        <v>25000</v>
      </c>
      <c r="W2047" t="s">
        <v>33</v>
      </c>
      <c r="X2047" s="17" t="s">
        <v>34</v>
      </c>
      <c r="Z2047" t="s">
        <v>152</v>
      </c>
      <c r="AA2047">
        <v>407</v>
      </c>
      <c r="AB2047">
        <v>67</v>
      </c>
    </row>
    <row r="2048" spans="1:28" x14ac:dyDescent="0.25">
      <c r="A2048" t="s">
        <v>4473</v>
      </c>
      <c r="B2048" t="s">
        <v>4474</v>
      </c>
      <c r="C2048" s="17">
        <v>43810</v>
      </c>
      <c r="D2048" s="7">
        <v>133000</v>
      </c>
      <c r="E2048" t="s">
        <v>29</v>
      </c>
      <c r="F2048" t="s">
        <v>30</v>
      </c>
      <c r="G2048" s="7">
        <v>133000</v>
      </c>
      <c r="H2048" s="7">
        <v>66880</v>
      </c>
      <c r="I2048" s="12">
        <f>H2048/G2048*100</f>
        <v>50.285714285714292</v>
      </c>
      <c r="J2048" s="12">
        <f t="shared" si="31"/>
        <v>0.5059182682300758</v>
      </c>
      <c r="K2048" s="7">
        <v>133765</v>
      </c>
      <c r="L2048" s="7">
        <v>26230</v>
      </c>
      <c r="M2048" s="7">
        <f>G2048-L2048</f>
        <v>106770</v>
      </c>
      <c r="N2048" s="7">
        <v>96617.25</v>
      </c>
      <c r="O2048" s="22">
        <f>M2048/N2048</f>
        <v>1.1050821670043394</v>
      </c>
      <c r="P2048" s="27">
        <v>1072</v>
      </c>
      <c r="Q2048" s="32">
        <f>M2048/P2048</f>
        <v>99.598880597014926</v>
      </c>
      <c r="R2048" s="37" t="s">
        <v>4468</v>
      </c>
      <c r="S2048" s="42">
        <f>ABS(O2406-O2048)*100</f>
        <v>22.930496988500202</v>
      </c>
      <c r="T2048" t="s">
        <v>43</v>
      </c>
      <c r="V2048" s="7">
        <v>25000</v>
      </c>
      <c r="W2048" t="s">
        <v>33</v>
      </c>
      <c r="X2048" s="17" t="s">
        <v>34</v>
      </c>
      <c r="Z2048" t="s">
        <v>152</v>
      </c>
      <c r="AA2048">
        <v>407</v>
      </c>
      <c r="AB2048">
        <v>67</v>
      </c>
    </row>
    <row r="2049" spans="1:28" x14ac:dyDescent="0.25">
      <c r="A2049" t="s">
        <v>4475</v>
      </c>
      <c r="B2049" t="s">
        <v>4476</v>
      </c>
      <c r="C2049" s="17">
        <v>43642</v>
      </c>
      <c r="D2049" s="7">
        <v>147000</v>
      </c>
      <c r="E2049" t="s">
        <v>29</v>
      </c>
      <c r="F2049" t="s">
        <v>30</v>
      </c>
      <c r="G2049" s="7">
        <v>147000</v>
      </c>
      <c r="H2049" s="7">
        <v>68070</v>
      </c>
      <c r="I2049" s="12">
        <f>H2049/G2049*100</f>
        <v>46.306122448979593</v>
      </c>
      <c r="J2049" s="12">
        <f t="shared" si="31"/>
        <v>3.4736735685046227</v>
      </c>
      <c r="K2049" s="7">
        <v>136142</v>
      </c>
      <c r="L2049" s="7">
        <v>26516</v>
      </c>
      <c r="M2049" s="7">
        <f>G2049-L2049</f>
        <v>120484</v>
      </c>
      <c r="N2049" s="7">
        <v>98495.953125</v>
      </c>
      <c r="O2049" s="22">
        <f>M2049/N2049</f>
        <v>1.2232380740262012</v>
      </c>
      <c r="P2049" s="27">
        <v>1121</v>
      </c>
      <c r="Q2049" s="32">
        <f>M2049/P2049</f>
        <v>107.47903657448707</v>
      </c>
      <c r="R2049" s="37" t="s">
        <v>4468</v>
      </c>
      <c r="S2049" s="42">
        <f>ABS(O2406-O2049)*100</f>
        <v>11.114906286314019</v>
      </c>
      <c r="T2049" t="s">
        <v>43</v>
      </c>
      <c r="V2049" s="7">
        <v>25000</v>
      </c>
      <c r="W2049" t="s">
        <v>33</v>
      </c>
      <c r="X2049" s="17" t="s">
        <v>34</v>
      </c>
      <c r="Z2049" t="s">
        <v>152</v>
      </c>
      <c r="AA2049">
        <v>407</v>
      </c>
      <c r="AB2049">
        <v>67</v>
      </c>
    </row>
    <row r="2050" spans="1:28" x14ac:dyDescent="0.25">
      <c r="A2050" t="s">
        <v>4477</v>
      </c>
      <c r="B2050" t="s">
        <v>4478</v>
      </c>
      <c r="C2050" s="17">
        <v>43704</v>
      </c>
      <c r="D2050" s="7">
        <v>110000</v>
      </c>
      <c r="E2050" t="s">
        <v>29</v>
      </c>
      <c r="F2050" t="s">
        <v>30</v>
      </c>
      <c r="G2050" s="7">
        <v>110000</v>
      </c>
      <c r="H2050" s="7">
        <v>64710</v>
      </c>
      <c r="I2050" s="12">
        <f>H2050/G2050*100</f>
        <v>58.827272727272728</v>
      </c>
      <c r="J2050" s="12">
        <f t="shared" si="31"/>
        <v>9.047476709788512</v>
      </c>
      <c r="K2050" s="7">
        <v>129429</v>
      </c>
      <c r="L2050" s="7">
        <v>26611</v>
      </c>
      <c r="M2050" s="7">
        <f>G2050-L2050</f>
        <v>83389</v>
      </c>
      <c r="N2050" s="7">
        <v>92379.15625</v>
      </c>
      <c r="O2050" s="22">
        <f>M2050/N2050</f>
        <v>0.9026819835237454</v>
      </c>
      <c r="P2050" s="27">
        <v>1038</v>
      </c>
      <c r="Q2050" s="32">
        <f>M2050/P2050</f>
        <v>80.336223506743735</v>
      </c>
      <c r="R2050" s="37" t="s">
        <v>4468</v>
      </c>
      <c r="S2050" s="42">
        <f>ABS(O2406-O2050)*100</f>
        <v>43.170515336559603</v>
      </c>
      <c r="T2050" t="s">
        <v>43</v>
      </c>
      <c r="V2050" s="7">
        <v>25000</v>
      </c>
      <c r="W2050" t="s">
        <v>33</v>
      </c>
      <c r="X2050" s="17" t="s">
        <v>34</v>
      </c>
      <c r="Z2050" t="s">
        <v>152</v>
      </c>
      <c r="AA2050">
        <v>407</v>
      </c>
      <c r="AB2050">
        <v>67</v>
      </c>
    </row>
    <row r="2051" spans="1:28" x14ac:dyDescent="0.25">
      <c r="A2051" t="s">
        <v>4479</v>
      </c>
      <c r="B2051" t="s">
        <v>4480</v>
      </c>
      <c r="C2051" s="17">
        <v>43704</v>
      </c>
      <c r="D2051" s="7">
        <v>130000</v>
      </c>
      <c r="E2051" t="s">
        <v>29</v>
      </c>
      <c r="F2051" t="s">
        <v>30</v>
      </c>
      <c r="G2051" s="7">
        <v>130000</v>
      </c>
      <c r="H2051" s="7">
        <v>68070</v>
      </c>
      <c r="I2051" s="12">
        <f>H2051/G2051*100</f>
        <v>52.361538461538458</v>
      </c>
      <c r="J2051" s="12">
        <f t="shared" ref="J2051:J2114" si="32">+ABS(I2051-$I$2411)</f>
        <v>2.5817424440542425</v>
      </c>
      <c r="K2051" s="7">
        <v>136142</v>
      </c>
      <c r="L2051" s="7">
        <v>26516</v>
      </c>
      <c r="M2051" s="7">
        <f>G2051-L2051</f>
        <v>103484</v>
      </c>
      <c r="N2051" s="7">
        <v>98495.953125</v>
      </c>
      <c r="O2051" s="22">
        <f>M2051/N2051</f>
        <v>1.0506421504309902</v>
      </c>
      <c r="P2051" s="27">
        <v>1121</v>
      </c>
      <c r="Q2051" s="32">
        <f>M2051/P2051</f>
        <v>92.314005352363964</v>
      </c>
      <c r="R2051" s="37" t="s">
        <v>4468</v>
      </c>
      <c r="S2051" s="42">
        <f>ABS(O2406-O2051)*100</f>
        <v>28.374498645835121</v>
      </c>
      <c r="T2051" t="s">
        <v>43</v>
      </c>
      <c r="V2051" s="7">
        <v>25000</v>
      </c>
      <c r="W2051" t="s">
        <v>33</v>
      </c>
      <c r="X2051" s="17" t="s">
        <v>34</v>
      </c>
      <c r="Z2051" t="s">
        <v>152</v>
      </c>
      <c r="AA2051">
        <v>407</v>
      </c>
      <c r="AB2051">
        <v>67</v>
      </c>
    </row>
    <row r="2052" spans="1:28" x14ac:dyDescent="0.25">
      <c r="A2052" t="s">
        <v>4481</v>
      </c>
      <c r="B2052" t="s">
        <v>4482</v>
      </c>
      <c r="C2052" s="17">
        <v>43866</v>
      </c>
      <c r="D2052" s="7">
        <v>147000</v>
      </c>
      <c r="E2052" t="s">
        <v>29</v>
      </c>
      <c r="F2052" t="s">
        <v>30</v>
      </c>
      <c r="G2052" s="7">
        <v>147000</v>
      </c>
      <c r="H2052" s="7">
        <v>68070</v>
      </c>
      <c r="I2052" s="12">
        <f>H2052/G2052*100</f>
        <v>46.306122448979593</v>
      </c>
      <c r="J2052" s="12">
        <f t="shared" si="32"/>
        <v>3.4736735685046227</v>
      </c>
      <c r="K2052" s="7">
        <v>136142</v>
      </c>
      <c r="L2052" s="7">
        <v>26516</v>
      </c>
      <c r="M2052" s="7">
        <f>G2052-L2052</f>
        <v>120484</v>
      </c>
      <c r="N2052" s="7">
        <v>98495.953125</v>
      </c>
      <c r="O2052" s="22">
        <f>M2052/N2052</f>
        <v>1.2232380740262012</v>
      </c>
      <c r="P2052" s="27">
        <v>1121</v>
      </c>
      <c r="Q2052" s="32">
        <f>M2052/P2052</f>
        <v>107.47903657448707</v>
      </c>
      <c r="R2052" s="37" t="s">
        <v>4468</v>
      </c>
      <c r="S2052" s="42">
        <f>ABS(O2406-O2052)*100</f>
        <v>11.114906286314019</v>
      </c>
      <c r="T2052" t="s">
        <v>43</v>
      </c>
      <c r="V2052" s="7">
        <v>25000</v>
      </c>
      <c r="W2052" t="s">
        <v>33</v>
      </c>
      <c r="X2052" s="17" t="s">
        <v>34</v>
      </c>
      <c r="Z2052" t="s">
        <v>152</v>
      </c>
      <c r="AA2052">
        <v>407</v>
      </c>
      <c r="AB2052">
        <v>67</v>
      </c>
    </row>
    <row r="2053" spans="1:28" x14ac:dyDescent="0.25">
      <c r="A2053" t="s">
        <v>4483</v>
      </c>
      <c r="B2053" t="s">
        <v>4484</v>
      </c>
      <c r="C2053" s="17">
        <v>43570</v>
      </c>
      <c r="D2053" s="7">
        <v>203500</v>
      </c>
      <c r="E2053" t="s">
        <v>29</v>
      </c>
      <c r="F2053" t="s">
        <v>30</v>
      </c>
      <c r="G2053" s="7">
        <v>203500</v>
      </c>
      <c r="H2053" s="7">
        <v>101720</v>
      </c>
      <c r="I2053" s="12">
        <f>H2053/G2053*100</f>
        <v>49.985257985257988</v>
      </c>
      <c r="J2053" s="12">
        <f t="shared" si="32"/>
        <v>0.2054619677737719</v>
      </c>
      <c r="K2053" s="7">
        <v>203441</v>
      </c>
      <c r="L2053" s="7">
        <v>30284</v>
      </c>
      <c r="M2053" s="7">
        <f>G2053-L2053</f>
        <v>173216</v>
      </c>
      <c r="N2053" s="7">
        <v>86147.7578125</v>
      </c>
      <c r="O2053" s="22">
        <f>M2053/N2053</f>
        <v>2.0106849487249967</v>
      </c>
      <c r="P2053" s="27">
        <v>1056</v>
      </c>
      <c r="Q2053" s="32">
        <f>M2053/P2053</f>
        <v>164.03030303030303</v>
      </c>
      <c r="R2053" s="37" t="s">
        <v>4485</v>
      </c>
      <c r="S2053" s="42">
        <f>ABS(O2406-O2053)*100</f>
        <v>67.629781183565527</v>
      </c>
      <c r="T2053" t="s">
        <v>43</v>
      </c>
      <c r="V2053" s="7">
        <v>29300</v>
      </c>
      <c r="W2053" t="s">
        <v>33</v>
      </c>
      <c r="X2053" s="17" t="s">
        <v>34</v>
      </c>
      <c r="Z2053" t="s">
        <v>4486</v>
      </c>
      <c r="AA2053">
        <v>401</v>
      </c>
      <c r="AB2053">
        <v>55</v>
      </c>
    </row>
    <row r="2054" spans="1:28" x14ac:dyDescent="0.25">
      <c r="A2054" t="s">
        <v>4487</v>
      </c>
      <c r="B2054" t="s">
        <v>4488</v>
      </c>
      <c r="C2054" s="17">
        <v>43677</v>
      </c>
      <c r="D2054" s="7">
        <v>238000</v>
      </c>
      <c r="E2054" t="s">
        <v>29</v>
      </c>
      <c r="F2054" t="s">
        <v>30</v>
      </c>
      <c r="G2054" s="7">
        <v>238000</v>
      </c>
      <c r="H2054" s="7">
        <v>107740</v>
      </c>
      <c r="I2054" s="12">
        <f>H2054/G2054*100</f>
        <v>45.268907563025209</v>
      </c>
      <c r="J2054" s="12">
        <f t="shared" si="32"/>
        <v>4.5108884544590069</v>
      </c>
      <c r="K2054" s="7">
        <v>215488</v>
      </c>
      <c r="L2054" s="7">
        <v>32069</v>
      </c>
      <c r="M2054" s="7">
        <f>G2054-L2054</f>
        <v>205931</v>
      </c>
      <c r="N2054" s="7">
        <v>91253.234375</v>
      </c>
      <c r="O2054" s="22">
        <f>M2054/N2054</f>
        <v>2.2566980930641671</v>
      </c>
      <c r="P2054" s="27">
        <v>1638</v>
      </c>
      <c r="Q2054" s="32">
        <f>M2054/P2054</f>
        <v>125.72100122100122</v>
      </c>
      <c r="R2054" s="37" t="s">
        <v>4485</v>
      </c>
      <c r="S2054" s="42">
        <f>ABS(O2406-O2054)*100</f>
        <v>92.231095617482566</v>
      </c>
      <c r="T2054" t="s">
        <v>147</v>
      </c>
      <c r="V2054" s="7">
        <v>29300</v>
      </c>
      <c r="W2054" t="s">
        <v>33</v>
      </c>
      <c r="X2054" s="17" t="s">
        <v>34</v>
      </c>
      <c r="Z2054" t="s">
        <v>4486</v>
      </c>
      <c r="AA2054">
        <v>401</v>
      </c>
      <c r="AB2054">
        <v>45</v>
      </c>
    </row>
    <row r="2055" spans="1:28" x14ac:dyDescent="0.25">
      <c r="A2055" t="s">
        <v>4489</v>
      </c>
      <c r="B2055" t="s">
        <v>4490</v>
      </c>
      <c r="C2055" s="17">
        <v>44285</v>
      </c>
      <c r="D2055" s="7">
        <v>202500</v>
      </c>
      <c r="E2055" t="s">
        <v>29</v>
      </c>
      <c r="F2055" t="s">
        <v>30</v>
      </c>
      <c r="G2055" s="7">
        <v>202500</v>
      </c>
      <c r="H2055" s="7">
        <v>87270</v>
      </c>
      <c r="I2055" s="12">
        <f>H2055/G2055*100</f>
        <v>43.096296296296295</v>
      </c>
      <c r="J2055" s="12">
        <f t="shared" si="32"/>
        <v>6.6834997211879212</v>
      </c>
      <c r="K2055" s="7">
        <v>174546</v>
      </c>
      <c r="L2055" s="7">
        <v>30284</v>
      </c>
      <c r="M2055" s="7">
        <f>G2055-L2055</f>
        <v>172216</v>
      </c>
      <c r="N2055" s="7">
        <v>71772.140625</v>
      </c>
      <c r="O2055" s="22">
        <f>M2055/N2055</f>
        <v>2.3994825638517034</v>
      </c>
      <c r="P2055" s="27">
        <v>1232</v>
      </c>
      <c r="Q2055" s="32">
        <f>M2055/P2055</f>
        <v>139.78571428571428</v>
      </c>
      <c r="R2055" s="37" t="s">
        <v>4485</v>
      </c>
      <c r="S2055" s="42">
        <f>ABS(O2406-O2055)*100</f>
        <v>106.50954269623621</v>
      </c>
      <c r="T2055" t="s">
        <v>147</v>
      </c>
      <c r="V2055" s="7">
        <v>29300</v>
      </c>
      <c r="W2055" t="s">
        <v>33</v>
      </c>
      <c r="X2055" s="17" t="s">
        <v>34</v>
      </c>
      <c r="Z2055" t="s">
        <v>4486</v>
      </c>
      <c r="AA2055">
        <v>401</v>
      </c>
      <c r="AB2055">
        <v>45</v>
      </c>
    </row>
    <row r="2056" spans="1:28" x14ac:dyDescent="0.25">
      <c r="A2056" t="s">
        <v>4491</v>
      </c>
      <c r="B2056" t="s">
        <v>4492</v>
      </c>
      <c r="C2056" s="17">
        <v>44078</v>
      </c>
      <c r="D2056" s="7">
        <v>184000</v>
      </c>
      <c r="E2056" t="s">
        <v>29</v>
      </c>
      <c r="F2056" t="s">
        <v>30</v>
      </c>
      <c r="G2056" s="7">
        <v>184000</v>
      </c>
      <c r="H2056" s="7">
        <v>87710</v>
      </c>
      <c r="I2056" s="12">
        <f>H2056/G2056*100</f>
        <v>47.66847826086957</v>
      </c>
      <c r="J2056" s="12">
        <f t="shared" si="32"/>
        <v>2.1113177566146462</v>
      </c>
      <c r="K2056" s="7">
        <v>175421</v>
      </c>
      <c r="L2056" s="7">
        <v>40494</v>
      </c>
      <c r="M2056" s="7">
        <f>G2056-L2056</f>
        <v>143506</v>
      </c>
      <c r="N2056" s="7">
        <v>67127.859375</v>
      </c>
      <c r="O2056" s="22">
        <f>M2056/N2056</f>
        <v>2.1378009270089287</v>
      </c>
      <c r="P2056" s="27">
        <v>1204</v>
      </c>
      <c r="Q2056" s="32">
        <f>M2056/P2056</f>
        <v>119.19102990033223</v>
      </c>
      <c r="R2056" s="37" t="s">
        <v>4485</v>
      </c>
      <c r="S2056" s="42">
        <f>ABS(O2406-O2056)*100</f>
        <v>80.341379011958722</v>
      </c>
      <c r="T2056" t="s">
        <v>147</v>
      </c>
      <c r="V2056" s="7">
        <v>29300</v>
      </c>
      <c r="W2056" t="s">
        <v>33</v>
      </c>
      <c r="X2056" s="17" t="s">
        <v>34</v>
      </c>
      <c r="Z2056" t="s">
        <v>4486</v>
      </c>
      <c r="AA2056">
        <v>401</v>
      </c>
      <c r="AB2056">
        <v>49</v>
      </c>
    </row>
    <row r="2057" spans="1:28" x14ac:dyDescent="0.25">
      <c r="A2057" t="s">
        <v>4493</v>
      </c>
      <c r="B2057" t="s">
        <v>4494</v>
      </c>
      <c r="C2057" s="17">
        <v>44180</v>
      </c>
      <c r="D2057" s="7">
        <v>201000</v>
      </c>
      <c r="E2057" t="s">
        <v>29</v>
      </c>
      <c r="F2057" t="s">
        <v>30</v>
      </c>
      <c r="G2057" s="7">
        <v>201000</v>
      </c>
      <c r="H2057" s="7">
        <v>97980</v>
      </c>
      <c r="I2057" s="12">
        <f>H2057/G2057*100</f>
        <v>48.746268656716417</v>
      </c>
      <c r="J2057" s="12">
        <f t="shared" si="32"/>
        <v>1.0335273607677991</v>
      </c>
      <c r="K2057" s="7">
        <v>195963</v>
      </c>
      <c r="L2057" s="7">
        <v>36508</v>
      </c>
      <c r="M2057" s="7">
        <f>G2057-L2057</f>
        <v>164492</v>
      </c>
      <c r="N2057" s="7">
        <v>79330.84375</v>
      </c>
      <c r="O2057" s="22">
        <f>M2057/N2057</f>
        <v>2.073493640359775</v>
      </c>
      <c r="P2057" s="27">
        <v>1308</v>
      </c>
      <c r="Q2057" s="32">
        <f>M2057/P2057</f>
        <v>125.75840978593273</v>
      </c>
      <c r="R2057" s="37" t="s">
        <v>4485</v>
      </c>
      <c r="S2057" s="42">
        <f>ABS(O2406-O2057)*100</f>
        <v>73.910650347043358</v>
      </c>
      <c r="T2057" t="s">
        <v>147</v>
      </c>
      <c r="V2057" s="7">
        <v>29300</v>
      </c>
      <c r="W2057" t="s">
        <v>33</v>
      </c>
      <c r="X2057" s="17" t="s">
        <v>34</v>
      </c>
      <c r="Z2057" t="s">
        <v>4486</v>
      </c>
      <c r="AA2057">
        <v>401</v>
      </c>
      <c r="AB2057">
        <v>45</v>
      </c>
    </row>
    <row r="2058" spans="1:28" x14ac:dyDescent="0.25">
      <c r="A2058" t="s">
        <v>4495</v>
      </c>
      <c r="B2058" t="s">
        <v>4496</v>
      </c>
      <c r="C2058" s="17">
        <v>44253</v>
      </c>
      <c r="D2058" s="7">
        <v>251000</v>
      </c>
      <c r="E2058" t="s">
        <v>29</v>
      </c>
      <c r="F2058" t="s">
        <v>30</v>
      </c>
      <c r="G2058" s="7">
        <v>251000</v>
      </c>
      <c r="H2058" s="7">
        <v>148110</v>
      </c>
      <c r="I2058" s="12">
        <f>H2058/G2058*100</f>
        <v>59.007968127490038</v>
      </c>
      <c r="J2058" s="12">
        <f t="shared" si="32"/>
        <v>9.228172110005822</v>
      </c>
      <c r="K2058" s="7">
        <v>296226</v>
      </c>
      <c r="L2058" s="7">
        <v>37670</v>
      </c>
      <c r="M2058" s="7">
        <f>G2058-L2058</f>
        <v>213330</v>
      </c>
      <c r="N2058" s="7">
        <v>128634.828125</v>
      </c>
      <c r="O2058" s="22">
        <f>M2058/N2058</f>
        <v>1.6584155559542402</v>
      </c>
      <c r="P2058" s="27">
        <v>1630</v>
      </c>
      <c r="Q2058" s="32">
        <f>M2058/P2058</f>
        <v>130.87730061349694</v>
      </c>
      <c r="R2058" s="37" t="s">
        <v>4485</v>
      </c>
      <c r="S2058" s="42">
        <f>ABS(O2406-O2058)*100</f>
        <v>32.402841906489876</v>
      </c>
      <c r="T2058" t="s">
        <v>236</v>
      </c>
      <c r="V2058" s="7">
        <v>29300</v>
      </c>
      <c r="W2058" t="s">
        <v>33</v>
      </c>
      <c r="X2058" s="17" t="s">
        <v>34</v>
      </c>
      <c r="Z2058" t="s">
        <v>4486</v>
      </c>
      <c r="AA2058">
        <v>401</v>
      </c>
      <c r="AB2058">
        <v>58</v>
      </c>
    </row>
    <row r="2059" spans="1:28" x14ac:dyDescent="0.25">
      <c r="A2059" t="s">
        <v>4497</v>
      </c>
      <c r="B2059" t="s">
        <v>4498</v>
      </c>
      <c r="C2059" s="17">
        <v>43851</v>
      </c>
      <c r="D2059" s="7">
        <v>230000</v>
      </c>
      <c r="E2059" t="s">
        <v>29</v>
      </c>
      <c r="F2059" t="s">
        <v>30</v>
      </c>
      <c r="G2059" s="7">
        <v>230000</v>
      </c>
      <c r="H2059" s="7">
        <v>123380</v>
      </c>
      <c r="I2059" s="12">
        <f>H2059/G2059*100</f>
        <v>53.643478260869571</v>
      </c>
      <c r="J2059" s="12">
        <f t="shared" si="32"/>
        <v>3.8636822433853553</v>
      </c>
      <c r="K2059" s="7">
        <v>246758</v>
      </c>
      <c r="L2059" s="7">
        <v>49860</v>
      </c>
      <c r="M2059" s="7">
        <f>G2059-L2059</f>
        <v>180140</v>
      </c>
      <c r="N2059" s="7">
        <v>97959.203125</v>
      </c>
      <c r="O2059" s="22">
        <f>M2059/N2059</f>
        <v>1.8389288015147887</v>
      </c>
      <c r="P2059" s="27">
        <v>1754</v>
      </c>
      <c r="Q2059" s="32">
        <f>M2059/P2059</f>
        <v>102.7023945267959</v>
      </c>
      <c r="R2059" s="37" t="s">
        <v>4485</v>
      </c>
      <c r="S2059" s="42">
        <f>ABS(O2406-O2059)*100</f>
        <v>50.454166462544727</v>
      </c>
      <c r="T2059" t="s">
        <v>43</v>
      </c>
      <c r="V2059" s="7">
        <v>45550</v>
      </c>
      <c r="W2059" t="s">
        <v>33</v>
      </c>
      <c r="X2059" s="17" t="s">
        <v>34</v>
      </c>
      <c r="Z2059" t="s">
        <v>4486</v>
      </c>
      <c r="AA2059">
        <v>401</v>
      </c>
      <c r="AB2059">
        <v>45</v>
      </c>
    </row>
    <row r="2060" spans="1:28" x14ac:dyDescent="0.25">
      <c r="A2060" t="s">
        <v>4499</v>
      </c>
      <c r="B2060" t="s">
        <v>4500</v>
      </c>
      <c r="C2060" s="17">
        <v>44076</v>
      </c>
      <c r="D2060" s="7">
        <v>195000</v>
      </c>
      <c r="E2060" t="s">
        <v>29</v>
      </c>
      <c r="F2060" t="s">
        <v>30</v>
      </c>
      <c r="G2060" s="7">
        <v>195000</v>
      </c>
      <c r="H2060" s="7">
        <v>86320</v>
      </c>
      <c r="I2060" s="12">
        <f>H2060/G2060*100</f>
        <v>44.266666666666666</v>
      </c>
      <c r="J2060" s="12">
        <f t="shared" si="32"/>
        <v>5.5131293508175503</v>
      </c>
      <c r="K2060" s="7">
        <v>181561</v>
      </c>
      <c r="L2060" s="7">
        <v>38495</v>
      </c>
      <c r="M2060" s="7">
        <f>G2060-L2060</f>
        <v>156505</v>
      </c>
      <c r="N2060" s="7">
        <v>71177.1171875</v>
      </c>
      <c r="O2060" s="22">
        <f>M2060/N2060</f>
        <v>2.1988106035219581</v>
      </c>
      <c r="P2060" s="27">
        <v>1406</v>
      </c>
      <c r="Q2060" s="32">
        <f>M2060/P2060</f>
        <v>111.3122332859175</v>
      </c>
      <c r="R2060" s="37" t="s">
        <v>4485</v>
      </c>
      <c r="S2060" s="42">
        <f>ABS(O2406-O2060)*100</f>
        <v>86.442346663261674</v>
      </c>
      <c r="T2060" t="s">
        <v>147</v>
      </c>
      <c r="V2060" s="7">
        <v>35800</v>
      </c>
      <c r="W2060" t="s">
        <v>33</v>
      </c>
      <c r="X2060" s="17" t="s">
        <v>34</v>
      </c>
      <c r="Y2060" t="s">
        <v>4501</v>
      </c>
      <c r="Z2060" t="s">
        <v>4486</v>
      </c>
      <c r="AA2060">
        <v>401</v>
      </c>
      <c r="AB2060">
        <v>45</v>
      </c>
    </row>
    <row r="2061" spans="1:28" x14ac:dyDescent="0.25">
      <c r="A2061" t="s">
        <v>4502</v>
      </c>
      <c r="B2061" t="s">
        <v>4503</v>
      </c>
      <c r="C2061" s="17">
        <v>44127</v>
      </c>
      <c r="D2061" s="7">
        <v>226000</v>
      </c>
      <c r="E2061" t="s">
        <v>29</v>
      </c>
      <c r="F2061" t="s">
        <v>30</v>
      </c>
      <c r="G2061" s="7">
        <v>226000</v>
      </c>
      <c r="H2061" s="7">
        <v>109430</v>
      </c>
      <c r="I2061" s="12">
        <f>H2061/G2061*100</f>
        <v>48.420353982300881</v>
      </c>
      <c r="J2061" s="12">
        <f t="shared" si="32"/>
        <v>1.359442035183335</v>
      </c>
      <c r="K2061" s="7">
        <v>218866</v>
      </c>
      <c r="L2061" s="7">
        <v>47200</v>
      </c>
      <c r="M2061" s="7">
        <f>G2061-L2061</f>
        <v>178800</v>
      </c>
      <c r="N2061" s="7">
        <v>98094.859375</v>
      </c>
      <c r="O2061" s="22">
        <f>M2061/N2061</f>
        <v>1.8227254836716564</v>
      </c>
      <c r="P2061" s="27">
        <v>1625</v>
      </c>
      <c r="Q2061" s="32">
        <f>M2061/P2061</f>
        <v>110.03076923076924</v>
      </c>
      <c r="R2061" s="37" t="s">
        <v>4504</v>
      </c>
      <c r="S2061" s="42">
        <f>ABS(O2406-O2061)*100</f>
        <v>48.833834678231504</v>
      </c>
      <c r="T2061" t="s">
        <v>43</v>
      </c>
      <c r="V2061" s="7">
        <v>43056</v>
      </c>
      <c r="W2061" t="s">
        <v>33</v>
      </c>
      <c r="X2061" s="17" t="s">
        <v>34</v>
      </c>
      <c r="Z2061" t="s">
        <v>4505</v>
      </c>
      <c r="AA2061">
        <v>401</v>
      </c>
      <c r="AB2061">
        <v>43</v>
      </c>
    </row>
    <row r="2062" spans="1:28" x14ac:dyDescent="0.25">
      <c r="A2062" t="s">
        <v>4506</v>
      </c>
      <c r="B2062" t="s">
        <v>4507</v>
      </c>
      <c r="C2062" s="17">
        <v>43872</v>
      </c>
      <c r="D2062" s="7">
        <v>145000</v>
      </c>
      <c r="E2062" t="s">
        <v>29</v>
      </c>
      <c r="F2062" t="s">
        <v>30</v>
      </c>
      <c r="G2062" s="7">
        <v>145000</v>
      </c>
      <c r="H2062" s="7">
        <v>69920</v>
      </c>
      <c r="I2062" s="12">
        <f>H2062/G2062*100</f>
        <v>48.220689655172414</v>
      </c>
      <c r="J2062" s="12">
        <f t="shared" si="32"/>
        <v>1.5591063623118018</v>
      </c>
      <c r="K2062" s="7">
        <v>139845</v>
      </c>
      <c r="L2062" s="7">
        <v>44976</v>
      </c>
      <c r="M2062" s="7">
        <f>G2062-L2062</f>
        <v>100024</v>
      </c>
      <c r="N2062" s="7">
        <v>54210.85546875</v>
      </c>
      <c r="O2062" s="22">
        <f>M2062/N2062</f>
        <v>1.8450917096790533</v>
      </c>
      <c r="P2062" s="27">
        <v>970</v>
      </c>
      <c r="Q2062" s="32">
        <f>M2062/P2062</f>
        <v>103.11752577319588</v>
      </c>
      <c r="R2062" s="37" t="s">
        <v>4504</v>
      </c>
      <c r="S2062" s="42">
        <f>ABS(O2406-O2062)*100</f>
        <v>51.07045727897119</v>
      </c>
      <c r="T2062" t="s">
        <v>147</v>
      </c>
      <c r="V2062" s="7">
        <v>43992</v>
      </c>
      <c r="W2062" t="s">
        <v>33</v>
      </c>
      <c r="X2062" s="17" t="s">
        <v>34</v>
      </c>
      <c r="Z2062" t="s">
        <v>4505</v>
      </c>
      <c r="AA2062">
        <v>401</v>
      </c>
      <c r="AB2062">
        <v>43</v>
      </c>
    </row>
    <row r="2063" spans="1:28" x14ac:dyDescent="0.25">
      <c r="A2063" t="s">
        <v>4508</v>
      </c>
      <c r="B2063" t="s">
        <v>4509</v>
      </c>
      <c r="C2063" s="17">
        <v>44243</v>
      </c>
      <c r="D2063" s="7">
        <v>150000</v>
      </c>
      <c r="E2063" t="s">
        <v>331</v>
      </c>
      <c r="F2063" t="s">
        <v>30</v>
      </c>
      <c r="G2063" s="7">
        <v>150000</v>
      </c>
      <c r="H2063" s="7">
        <v>57920</v>
      </c>
      <c r="I2063" s="12">
        <f>H2063/G2063*100</f>
        <v>38.61333333333333</v>
      </c>
      <c r="J2063" s="12">
        <f t="shared" si="32"/>
        <v>11.166462684150886</v>
      </c>
      <c r="K2063" s="7">
        <v>115843</v>
      </c>
      <c r="L2063" s="7">
        <v>43958</v>
      </c>
      <c r="M2063" s="7">
        <f>G2063-L2063</f>
        <v>106042</v>
      </c>
      <c r="N2063" s="7">
        <v>41077.14453125</v>
      </c>
      <c r="O2063" s="22">
        <f>M2063/N2063</f>
        <v>2.5815328988928892</v>
      </c>
      <c r="P2063" s="27">
        <v>840</v>
      </c>
      <c r="Q2063" s="32">
        <f>M2063/P2063</f>
        <v>126.24047619047619</v>
      </c>
      <c r="R2063" s="37" t="s">
        <v>4504</v>
      </c>
      <c r="S2063" s="42">
        <f>ABS(O2406-O2063)*100</f>
        <v>124.71457620035477</v>
      </c>
      <c r="T2063" t="s">
        <v>43</v>
      </c>
      <c r="V2063" s="7">
        <v>43056</v>
      </c>
      <c r="W2063" t="s">
        <v>33</v>
      </c>
      <c r="X2063" s="17" t="s">
        <v>34</v>
      </c>
      <c r="Z2063" t="s">
        <v>4505</v>
      </c>
      <c r="AA2063">
        <v>401</v>
      </c>
      <c r="AB2063">
        <v>43</v>
      </c>
    </row>
    <row r="2064" spans="1:28" x14ac:dyDescent="0.25">
      <c r="A2064" t="s">
        <v>4510</v>
      </c>
      <c r="B2064" t="s">
        <v>4511</v>
      </c>
      <c r="C2064" s="17">
        <v>43943</v>
      </c>
      <c r="D2064" s="7">
        <v>190000</v>
      </c>
      <c r="E2064" t="s">
        <v>29</v>
      </c>
      <c r="F2064" t="s">
        <v>30</v>
      </c>
      <c r="G2064" s="7">
        <v>190000</v>
      </c>
      <c r="H2064" s="7">
        <v>72180</v>
      </c>
      <c r="I2064" s="12">
        <f>H2064/G2064*100</f>
        <v>37.98947368421053</v>
      </c>
      <c r="J2064" s="12">
        <f t="shared" si="32"/>
        <v>11.790322333273686</v>
      </c>
      <c r="K2064" s="7">
        <v>144352</v>
      </c>
      <c r="L2064" s="7">
        <v>54509</v>
      </c>
      <c r="M2064" s="7">
        <f>G2064-L2064</f>
        <v>135491</v>
      </c>
      <c r="N2064" s="7">
        <v>51338.85546875</v>
      </c>
      <c r="O2064" s="22">
        <f>M2064/N2064</f>
        <v>2.6391511607124447</v>
      </c>
      <c r="P2064" s="27">
        <v>782</v>
      </c>
      <c r="Q2064" s="32">
        <f>M2064/P2064</f>
        <v>173.2621483375959</v>
      </c>
      <c r="R2064" s="37" t="s">
        <v>4504</v>
      </c>
      <c r="S2064" s="42">
        <f>ABS(O2406-O2064)*100</f>
        <v>130.47640238231034</v>
      </c>
      <c r="T2064" t="s">
        <v>43</v>
      </c>
      <c r="V2064" s="7">
        <v>43056</v>
      </c>
      <c r="W2064" t="s">
        <v>33</v>
      </c>
      <c r="X2064" s="17" t="s">
        <v>34</v>
      </c>
      <c r="Z2064" t="s">
        <v>4505</v>
      </c>
      <c r="AA2064">
        <v>401</v>
      </c>
      <c r="AB2064">
        <v>43</v>
      </c>
    </row>
    <row r="2065" spans="1:28" x14ac:dyDescent="0.25">
      <c r="A2065" t="s">
        <v>4512</v>
      </c>
      <c r="B2065" t="s">
        <v>4513</v>
      </c>
      <c r="C2065" s="17">
        <v>43707</v>
      </c>
      <c r="D2065" s="7">
        <v>230000</v>
      </c>
      <c r="E2065" t="s">
        <v>29</v>
      </c>
      <c r="F2065" t="s">
        <v>30</v>
      </c>
      <c r="G2065" s="7">
        <v>230000</v>
      </c>
      <c r="H2065" s="7">
        <v>133540</v>
      </c>
      <c r="I2065" s="12">
        <f>H2065/G2065*100</f>
        <v>58.060869565217388</v>
      </c>
      <c r="J2065" s="12">
        <f t="shared" si="32"/>
        <v>8.2810735477331718</v>
      </c>
      <c r="K2065" s="7">
        <v>267075</v>
      </c>
      <c r="L2065" s="7">
        <v>34995</v>
      </c>
      <c r="M2065" s="7">
        <f>G2065-L2065</f>
        <v>195005</v>
      </c>
      <c r="N2065" s="7">
        <v>132617.140625</v>
      </c>
      <c r="O2065" s="22">
        <f>M2065/N2065</f>
        <v>1.4704358658388923</v>
      </c>
      <c r="P2065" s="27">
        <v>1226</v>
      </c>
      <c r="Q2065" s="32">
        <f>M2065/P2065</f>
        <v>159.05791190864599</v>
      </c>
      <c r="R2065" s="37" t="s">
        <v>4504</v>
      </c>
      <c r="S2065" s="42">
        <f>ABS(O2406-O2065)*100</f>
        <v>13.60487289495509</v>
      </c>
      <c r="T2065" t="s">
        <v>43</v>
      </c>
      <c r="V2065" s="7">
        <v>29484</v>
      </c>
      <c r="W2065" t="s">
        <v>33</v>
      </c>
      <c r="X2065" s="17" t="s">
        <v>34</v>
      </c>
      <c r="Z2065" t="s">
        <v>4505</v>
      </c>
      <c r="AA2065">
        <v>401</v>
      </c>
      <c r="AB2065">
        <v>63</v>
      </c>
    </row>
    <row r="2066" spans="1:28" x14ac:dyDescent="0.25">
      <c r="A2066" t="s">
        <v>4514</v>
      </c>
      <c r="B2066" t="s">
        <v>4515</v>
      </c>
      <c r="C2066" s="17">
        <v>44074</v>
      </c>
      <c r="D2066" s="7">
        <v>280000</v>
      </c>
      <c r="E2066" t="s">
        <v>29</v>
      </c>
      <c r="F2066" t="s">
        <v>30</v>
      </c>
      <c r="G2066" s="7">
        <v>280000</v>
      </c>
      <c r="H2066" s="7">
        <v>147600</v>
      </c>
      <c r="I2066" s="12">
        <f>H2066/G2066*100</f>
        <v>52.714285714285715</v>
      </c>
      <c r="J2066" s="12">
        <f t="shared" si="32"/>
        <v>2.9344896968014993</v>
      </c>
      <c r="K2066" s="7">
        <v>295197</v>
      </c>
      <c r="L2066" s="7">
        <v>44195</v>
      </c>
      <c r="M2066" s="7">
        <f>G2066-L2066</f>
        <v>235805</v>
      </c>
      <c r="N2066" s="7">
        <v>173104.828125</v>
      </c>
      <c r="O2066" s="22">
        <f>M2066/N2066</f>
        <v>1.3622092610249081</v>
      </c>
      <c r="P2066" s="27">
        <v>1860</v>
      </c>
      <c r="Q2066" s="32">
        <f>M2066/P2066</f>
        <v>126.77688172043011</v>
      </c>
      <c r="R2066" s="37" t="s">
        <v>4516</v>
      </c>
      <c r="S2066" s="42">
        <f>ABS(O2406-O2066)*100</f>
        <v>2.7822124135566728</v>
      </c>
      <c r="T2066" t="s">
        <v>32</v>
      </c>
      <c r="V2066" s="7">
        <v>29450</v>
      </c>
      <c r="W2066" t="s">
        <v>33</v>
      </c>
      <c r="X2066" s="17" t="s">
        <v>34</v>
      </c>
      <c r="Z2066" t="s">
        <v>4517</v>
      </c>
      <c r="AA2066">
        <v>401</v>
      </c>
      <c r="AB2066">
        <v>66</v>
      </c>
    </row>
    <row r="2067" spans="1:28" x14ac:dyDescent="0.25">
      <c r="A2067" t="s">
        <v>4518</v>
      </c>
      <c r="B2067" t="s">
        <v>4519</v>
      </c>
      <c r="C2067" s="17">
        <v>44160</v>
      </c>
      <c r="D2067" s="7">
        <v>262000</v>
      </c>
      <c r="E2067" t="s">
        <v>29</v>
      </c>
      <c r="F2067" t="s">
        <v>30</v>
      </c>
      <c r="G2067" s="7">
        <v>262000</v>
      </c>
      <c r="H2067" s="7">
        <v>119120</v>
      </c>
      <c r="I2067" s="12">
        <f>H2067/G2067*100</f>
        <v>45.465648854961835</v>
      </c>
      <c r="J2067" s="12">
        <f t="shared" si="32"/>
        <v>4.3141471625223815</v>
      </c>
      <c r="K2067" s="7">
        <v>238239</v>
      </c>
      <c r="L2067" s="7">
        <v>37874</v>
      </c>
      <c r="M2067" s="7">
        <f>G2067-L2067</f>
        <v>224126</v>
      </c>
      <c r="N2067" s="7">
        <v>117861.765625</v>
      </c>
      <c r="O2067" s="22">
        <f>M2067/N2067</f>
        <v>1.9016005641142371</v>
      </c>
      <c r="P2067" s="27">
        <v>1580</v>
      </c>
      <c r="Q2067" s="32">
        <f>M2067/P2067</f>
        <v>141.85189873417721</v>
      </c>
      <c r="R2067" s="37" t="s">
        <v>4520</v>
      </c>
      <c r="S2067" s="42">
        <f>ABS(O2406-O2067)*100</f>
        <v>56.721342722489567</v>
      </c>
      <c r="T2067" t="s">
        <v>32</v>
      </c>
      <c r="V2067" s="7">
        <v>33000</v>
      </c>
      <c r="W2067" t="s">
        <v>33</v>
      </c>
      <c r="X2067" s="17" t="s">
        <v>34</v>
      </c>
      <c r="Z2067" t="s">
        <v>4517</v>
      </c>
      <c r="AA2067">
        <v>401</v>
      </c>
      <c r="AB2067">
        <v>60</v>
      </c>
    </row>
    <row r="2068" spans="1:28" x14ac:dyDescent="0.25">
      <c r="A2068" t="s">
        <v>4521</v>
      </c>
      <c r="B2068" t="s">
        <v>4522</v>
      </c>
      <c r="C2068" s="17">
        <v>43805</v>
      </c>
      <c r="D2068" s="7">
        <v>245000</v>
      </c>
      <c r="E2068" t="s">
        <v>29</v>
      </c>
      <c r="F2068" t="s">
        <v>30</v>
      </c>
      <c r="G2068" s="7">
        <v>245000</v>
      </c>
      <c r="H2068" s="7">
        <v>117630</v>
      </c>
      <c r="I2068" s="12">
        <f>H2068/G2068*100</f>
        <v>48.012244897959185</v>
      </c>
      <c r="J2068" s="12">
        <f t="shared" si="32"/>
        <v>1.7675511195250309</v>
      </c>
      <c r="K2068" s="7">
        <v>235251</v>
      </c>
      <c r="L2068" s="7">
        <v>37874</v>
      </c>
      <c r="M2068" s="7">
        <f>G2068-L2068</f>
        <v>207126</v>
      </c>
      <c r="N2068" s="7">
        <v>116104.1171875</v>
      </c>
      <c r="O2068" s="22">
        <f>M2068/N2068</f>
        <v>1.7839677439302695</v>
      </c>
      <c r="P2068" s="27">
        <v>1580</v>
      </c>
      <c r="Q2068" s="32">
        <f>M2068/P2068</f>
        <v>131.09240506329115</v>
      </c>
      <c r="R2068" s="37" t="s">
        <v>4520</v>
      </c>
      <c r="S2068" s="42">
        <f>ABS(O2406-O2068)*100</f>
        <v>44.958060704092809</v>
      </c>
      <c r="T2068" t="s">
        <v>32</v>
      </c>
      <c r="V2068" s="7">
        <v>33000</v>
      </c>
      <c r="W2068" t="s">
        <v>33</v>
      </c>
      <c r="X2068" s="17" t="s">
        <v>34</v>
      </c>
      <c r="Z2068" t="s">
        <v>4517</v>
      </c>
      <c r="AA2068">
        <v>401</v>
      </c>
      <c r="AB2068">
        <v>60</v>
      </c>
    </row>
    <row r="2069" spans="1:28" x14ac:dyDescent="0.25">
      <c r="A2069" t="s">
        <v>4523</v>
      </c>
      <c r="B2069" t="s">
        <v>4524</v>
      </c>
      <c r="C2069" s="17">
        <v>43978</v>
      </c>
      <c r="D2069" s="7">
        <v>205000</v>
      </c>
      <c r="E2069" t="s">
        <v>29</v>
      </c>
      <c r="F2069" t="s">
        <v>30</v>
      </c>
      <c r="G2069" s="7">
        <v>205000</v>
      </c>
      <c r="H2069" s="7">
        <v>100410</v>
      </c>
      <c r="I2069" s="12">
        <f>H2069/G2069*100</f>
        <v>48.980487804878045</v>
      </c>
      <c r="J2069" s="12">
        <f t="shared" si="32"/>
        <v>0.7993082126061708</v>
      </c>
      <c r="K2069" s="7">
        <v>200828</v>
      </c>
      <c r="L2069" s="7">
        <v>24081</v>
      </c>
      <c r="M2069" s="7">
        <f>G2069-L2069</f>
        <v>180919</v>
      </c>
      <c r="N2069" s="7">
        <v>103968.8203125</v>
      </c>
      <c r="O2069" s="22">
        <f>M2069/N2069</f>
        <v>1.7401274676024039</v>
      </c>
      <c r="P2069" s="27">
        <v>1548</v>
      </c>
      <c r="Q2069" s="32">
        <f>M2069/P2069</f>
        <v>116.87273901808786</v>
      </c>
      <c r="R2069" s="37" t="s">
        <v>4520</v>
      </c>
      <c r="S2069" s="42">
        <f>ABS(O2406-O2069)*100</f>
        <v>40.574033071306246</v>
      </c>
      <c r="T2069" t="s">
        <v>147</v>
      </c>
      <c r="V2069" s="7">
        <v>18850</v>
      </c>
      <c r="W2069" t="s">
        <v>33</v>
      </c>
      <c r="X2069" s="17" t="s">
        <v>34</v>
      </c>
      <c r="Z2069" t="s">
        <v>4517</v>
      </c>
      <c r="AA2069">
        <v>401</v>
      </c>
      <c r="AB2069">
        <v>54</v>
      </c>
    </row>
    <row r="2070" spans="1:28" x14ac:dyDescent="0.25">
      <c r="A2070" t="s">
        <v>4525</v>
      </c>
      <c r="B2070" t="s">
        <v>4526</v>
      </c>
      <c r="C2070" s="17">
        <v>44102</v>
      </c>
      <c r="D2070" s="7">
        <v>215500</v>
      </c>
      <c r="E2070" t="s">
        <v>29</v>
      </c>
      <c r="F2070" t="s">
        <v>30</v>
      </c>
      <c r="G2070" s="7">
        <v>215500</v>
      </c>
      <c r="H2070" s="7">
        <v>100100</v>
      </c>
      <c r="I2070" s="12">
        <f>H2070/G2070*100</f>
        <v>46.450116009280741</v>
      </c>
      <c r="J2070" s="12">
        <f t="shared" si="32"/>
        <v>3.329680008203475</v>
      </c>
      <c r="K2070" s="7">
        <v>200195</v>
      </c>
      <c r="L2070" s="7">
        <v>37874</v>
      </c>
      <c r="M2070" s="7">
        <f>G2070-L2070</f>
        <v>177626</v>
      </c>
      <c r="N2070" s="7">
        <v>95482.9375</v>
      </c>
      <c r="O2070" s="22">
        <f>M2070/N2070</f>
        <v>1.8602904838364447</v>
      </c>
      <c r="P2070" s="27">
        <v>954</v>
      </c>
      <c r="Q2070" s="32">
        <f>M2070/P2070</f>
        <v>186.19077568134171</v>
      </c>
      <c r="R2070" s="37" t="s">
        <v>4520</v>
      </c>
      <c r="S2070" s="42">
        <f>ABS(O2406-O2070)*100</f>
        <v>52.590334694710329</v>
      </c>
      <c r="T2070" t="s">
        <v>43</v>
      </c>
      <c r="V2070" s="7">
        <v>33000</v>
      </c>
      <c r="W2070" t="s">
        <v>33</v>
      </c>
      <c r="X2070" s="17" t="s">
        <v>34</v>
      </c>
      <c r="Z2070" t="s">
        <v>4517</v>
      </c>
      <c r="AA2070">
        <v>401</v>
      </c>
      <c r="AB2070">
        <v>60</v>
      </c>
    </row>
    <row r="2071" spans="1:28" x14ac:dyDescent="0.25">
      <c r="A2071" t="s">
        <v>4527</v>
      </c>
      <c r="B2071" t="s">
        <v>4528</v>
      </c>
      <c r="C2071" s="17">
        <v>43922</v>
      </c>
      <c r="D2071" s="7">
        <v>220500</v>
      </c>
      <c r="E2071" t="s">
        <v>29</v>
      </c>
      <c r="F2071" t="s">
        <v>30</v>
      </c>
      <c r="G2071" s="7">
        <v>220500</v>
      </c>
      <c r="H2071" s="7">
        <v>113190</v>
      </c>
      <c r="I2071" s="12">
        <f>H2071/G2071*100</f>
        <v>51.333333333333329</v>
      </c>
      <c r="J2071" s="12">
        <f t="shared" si="32"/>
        <v>1.5535373158491126</v>
      </c>
      <c r="K2071" s="7">
        <v>226371</v>
      </c>
      <c r="L2071" s="7">
        <v>41683</v>
      </c>
      <c r="M2071" s="7">
        <f>G2071-L2071</f>
        <v>178817</v>
      </c>
      <c r="N2071" s="7">
        <v>108640</v>
      </c>
      <c r="O2071" s="22">
        <f>M2071/N2071</f>
        <v>1.6459591310751105</v>
      </c>
      <c r="P2071" s="27">
        <v>1240</v>
      </c>
      <c r="Q2071" s="32">
        <f>M2071/P2071</f>
        <v>144.20725806451614</v>
      </c>
      <c r="R2071" s="37" t="s">
        <v>4520</v>
      </c>
      <c r="S2071" s="42">
        <f>ABS(O2406-O2071)*100</f>
        <v>31.157199418576909</v>
      </c>
      <c r="T2071" t="s">
        <v>43</v>
      </c>
      <c r="V2071" s="7">
        <v>35350</v>
      </c>
      <c r="W2071" t="s">
        <v>33</v>
      </c>
      <c r="X2071" s="17" t="s">
        <v>34</v>
      </c>
      <c r="Z2071" t="s">
        <v>4517</v>
      </c>
      <c r="AA2071">
        <v>401</v>
      </c>
      <c r="AB2071">
        <v>60</v>
      </c>
    </row>
    <row r="2072" spans="1:28" x14ac:dyDescent="0.25">
      <c r="A2072" t="s">
        <v>4529</v>
      </c>
      <c r="B2072" t="s">
        <v>4530</v>
      </c>
      <c r="C2072" s="17">
        <v>44201</v>
      </c>
      <c r="D2072" s="7">
        <v>283000</v>
      </c>
      <c r="E2072" t="s">
        <v>29</v>
      </c>
      <c r="F2072" t="s">
        <v>30</v>
      </c>
      <c r="G2072" s="7">
        <v>283000</v>
      </c>
      <c r="H2072" s="7">
        <v>141740</v>
      </c>
      <c r="I2072" s="12">
        <f>H2072/G2072*100</f>
        <v>50.084805653710248</v>
      </c>
      <c r="J2072" s="12">
        <f t="shared" si="32"/>
        <v>0.30500963622603194</v>
      </c>
      <c r="K2072" s="7">
        <v>283488</v>
      </c>
      <c r="L2072" s="7">
        <v>41121</v>
      </c>
      <c r="M2072" s="7">
        <f>G2072-L2072</f>
        <v>241879</v>
      </c>
      <c r="N2072" s="7">
        <v>142568.828125</v>
      </c>
      <c r="O2072" s="22">
        <f>M2072/N2072</f>
        <v>1.6965770370780342</v>
      </c>
      <c r="P2072" s="27">
        <v>1526</v>
      </c>
      <c r="Q2072" s="32">
        <f>M2072/P2072</f>
        <v>158.50524246395807</v>
      </c>
      <c r="R2072" s="37" t="s">
        <v>4520</v>
      </c>
      <c r="S2072" s="42">
        <f>ABS(O2406-O2072)*100</f>
        <v>36.218990018869277</v>
      </c>
      <c r="T2072" t="s">
        <v>32</v>
      </c>
      <c r="V2072" s="7">
        <v>33000</v>
      </c>
      <c r="W2072" t="s">
        <v>33</v>
      </c>
      <c r="X2072" s="17" t="s">
        <v>34</v>
      </c>
      <c r="Z2072" t="s">
        <v>4517</v>
      </c>
      <c r="AA2072">
        <v>401</v>
      </c>
      <c r="AB2072">
        <v>64</v>
      </c>
    </row>
    <row r="2073" spans="1:28" x14ac:dyDescent="0.25">
      <c r="A2073" t="s">
        <v>4531</v>
      </c>
      <c r="B2073" t="s">
        <v>4532</v>
      </c>
      <c r="C2073" s="17">
        <v>43677</v>
      </c>
      <c r="D2073" s="7">
        <v>198500</v>
      </c>
      <c r="E2073" t="s">
        <v>29</v>
      </c>
      <c r="F2073" t="s">
        <v>30</v>
      </c>
      <c r="G2073" s="7">
        <v>198500</v>
      </c>
      <c r="H2073" s="7">
        <v>127470</v>
      </c>
      <c r="I2073" s="12">
        <f>H2073/G2073*100</f>
        <v>64.216624685138541</v>
      </c>
      <c r="J2073" s="12">
        <f t="shared" si="32"/>
        <v>14.436828667654325</v>
      </c>
      <c r="K2073" s="7">
        <v>254943</v>
      </c>
      <c r="L2073" s="7">
        <v>36707</v>
      </c>
      <c r="M2073" s="7">
        <f>G2073-L2073</f>
        <v>161793</v>
      </c>
      <c r="N2073" s="7">
        <v>128374.1171875</v>
      </c>
      <c r="O2073" s="22">
        <f>M2073/N2073</f>
        <v>1.2603241490158739</v>
      </c>
      <c r="P2073" s="27">
        <v>2006</v>
      </c>
      <c r="Q2073" s="32">
        <f>M2073/P2073</f>
        <v>80.654536390827516</v>
      </c>
      <c r="R2073" s="37" t="s">
        <v>4520</v>
      </c>
      <c r="S2073" s="42">
        <f>ABS(O2406-O2073)*100</f>
        <v>7.4062987873467545</v>
      </c>
      <c r="T2073" t="s">
        <v>43</v>
      </c>
      <c r="V2073" s="7">
        <v>33000</v>
      </c>
      <c r="W2073" t="s">
        <v>33</v>
      </c>
      <c r="X2073" s="17" t="s">
        <v>34</v>
      </c>
      <c r="Z2073" t="s">
        <v>4517</v>
      </c>
      <c r="AA2073">
        <v>401</v>
      </c>
      <c r="AB2073">
        <v>52</v>
      </c>
    </row>
    <row r="2074" spans="1:28" x14ac:dyDescent="0.25">
      <c r="A2074" t="s">
        <v>4533</v>
      </c>
      <c r="B2074" t="s">
        <v>4534</v>
      </c>
      <c r="C2074" s="17">
        <v>43657</v>
      </c>
      <c r="D2074" s="7">
        <v>230000</v>
      </c>
      <c r="E2074" t="s">
        <v>29</v>
      </c>
      <c r="F2074" t="s">
        <v>30</v>
      </c>
      <c r="G2074" s="7">
        <v>230000</v>
      </c>
      <c r="H2074" s="7">
        <v>106610</v>
      </c>
      <c r="I2074" s="12">
        <f>H2074/G2074*100</f>
        <v>46.35217391304348</v>
      </c>
      <c r="J2074" s="12">
        <f t="shared" si="32"/>
        <v>3.4276221044407365</v>
      </c>
      <c r="K2074" s="7">
        <v>213214</v>
      </c>
      <c r="L2074" s="7">
        <v>37096</v>
      </c>
      <c r="M2074" s="7">
        <f>G2074-L2074</f>
        <v>192904</v>
      </c>
      <c r="N2074" s="7">
        <v>103598.8203125</v>
      </c>
      <c r="O2074" s="22">
        <f>M2074/N2074</f>
        <v>1.8620289248286415</v>
      </c>
      <c r="P2074" s="27">
        <v>1198</v>
      </c>
      <c r="Q2074" s="32">
        <f>M2074/P2074</f>
        <v>161.02170283806345</v>
      </c>
      <c r="R2074" s="37" t="s">
        <v>4520</v>
      </c>
      <c r="S2074" s="42">
        <f>ABS(O2406-O2074)*100</f>
        <v>52.764178793930007</v>
      </c>
      <c r="T2074" t="s">
        <v>43</v>
      </c>
      <c r="V2074" s="7">
        <v>33000</v>
      </c>
      <c r="W2074" t="s">
        <v>33</v>
      </c>
      <c r="X2074" s="17" t="s">
        <v>34</v>
      </c>
      <c r="Z2074" t="s">
        <v>4517</v>
      </c>
      <c r="AA2074">
        <v>401</v>
      </c>
      <c r="AB2074">
        <v>60</v>
      </c>
    </row>
    <row r="2075" spans="1:28" x14ac:dyDescent="0.25">
      <c r="A2075" t="s">
        <v>4535</v>
      </c>
      <c r="B2075" t="s">
        <v>4536</v>
      </c>
      <c r="C2075" s="17">
        <v>44103</v>
      </c>
      <c r="D2075" s="7">
        <v>300000</v>
      </c>
      <c r="E2075" t="s">
        <v>29</v>
      </c>
      <c r="F2075" t="s">
        <v>30</v>
      </c>
      <c r="G2075" s="7">
        <v>300000</v>
      </c>
      <c r="H2075" s="7">
        <v>154190</v>
      </c>
      <c r="I2075" s="12">
        <f>H2075/G2075*100</f>
        <v>51.396666666666668</v>
      </c>
      <c r="J2075" s="12">
        <f t="shared" si="32"/>
        <v>1.6168706491824523</v>
      </c>
      <c r="K2075" s="7">
        <v>308386</v>
      </c>
      <c r="L2075" s="7">
        <v>43419</v>
      </c>
      <c r="M2075" s="7">
        <f>G2075-L2075</f>
        <v>256581</v>
      </c>
      <c r="N2075" s="7">
        <v>155862.9375</v>
      </c>
      <c r="O2075" s="22">
        <f>M2075/N2075</f>
        <v>1.646196357617089</v>
      </c>
      <c r="P2075" s="27">
        <v>1660</v>
      </c>
      <c r="Q2075" s="32">
        <f>M2075/P2075</f>
        <v>154.56686746987953</v>
      </c>
      <c r="R2075" s="37" t="s">
        <v>4520</v>
      </c>
      <c r="S2075" s="42">
        <f>ABS(O2406-O2075)*100</f>
        <v>31.180922072774763</v>
      </c>
      <c r="T2075" t="s">
        <v>32</v>
      </c>
      <c r="V2075" s="7">
        <v>33000</v>
      </c>
      <c r="W2075" t="s">
        <v>33</v>
      </c>
      <c r="X2075" s="17" t="s">
        <v>34</v>
      </c>
      <c r="Z2075" t="s">
        <v>4517</v>
      </c>
      <c r="AA2075">
        <v>401</v>
      </c>
      <c r="AB2075">
        <v>66</v>
      </c>
    </row>
    <row r="2076" spans="1:28" x14ac:dyDescent="0.25">
      <c r="A2076" t="s">
        <v>4537</v>
      </c>
      <c r="B2076" t="s">
        <v>4538</v>
      </c>
      <c r="C2076" s="17">
        <v>44123</v>
      </c>
      <c r="D2076" s="7">
        <v>263000</v>
      </c>
      <c r="E2076" t="s">
        <v>29</v>
      </c>
      <c r="F2076" t="s">
        <v>30</v>
      </c>
      <c r="G2076" s="7">
        <v>263000</v>
      </c>
      <c r="H2076" s="7">
        <v>116110</v>
      </c>
      <c r="I2076" s="12">
        <f>H2076/G2076*100</f>
        <v>44.148288973384034</v>
      </c>
      <c r="J2076" s="12">
        <f t="shared" si="32"/>
        <v>5.6315070441001822</v>
      </c>
      <c r="K2076" s="7">
        <v>232223</v>
      </c>
      <c r="L2076" s="7">
        <v>37791</v>
      </c>
      <c r="M2076" s="7">
        <f>G2076-L2076</f>
        <v>225209</v>
      </c>
      <c r="N2076" s="7">
        <v>114371.765625</v>
      </c>
      <c r="O2076" s="22">
        <f>M2076/N2076</f>
        <v>1.9690961206143398</v>
      </c>
      <c r="P2076" s="27">
        <v>1568</v>
      </c>
      <c r="Q2076" s="32">
        <f>M2076/P2076</f>
        <v>143.62818877551021</v>
      </c>
      <c r="R2076" s="37" t="s">
        <v>4520</v>
      </c>
      <c r="S2076" s="42">
        <f>ABS(O2406-O2076)*100</f>
        <v>63.470898372499839</v>
      </c>
      <c r="T2076" t="s">
        <v>32</v>
      </c>
      <c r="V2076" s="7">
        <v>33000</v>
      </c>
      <c r="W2076" t="s">
        <v>33</v>
      </c>
      <c r="X2076" s="17" t="s">
        <v>34</v>
      </c>
      <c r="Z2076" t="s">
        <v>4517</v>
      </c>
      <c r="AA2076">
        <v>401</v>
      </c>
      <c r="AB2076">
        <v>60</v>
      </c>
    </row>
    <row r="2077" spans="1:28" x14ac:dyDescent="0.25">
      <c r="A2077" t="s">
        <v>4539</v>
      </c>
      <c r="B2077" t="s">
        <v>4540</v>
      </c>
      <c r="C2077" s="17">
        <v>43859</v>
      </c>
      <c r="D2077" s="7">
        <v>225000</v>
      </c>
      <c r="E2077" t="s">
        <v>29</v>
      </c>
      <c r="F2077" t="s">
        <v>30</v>
      </c>
      <c r="G2077" s="7">
        <v>225000</v>
      </c>
      <c r="H2077" s="7">
        <v>118440</v>
      </c>
      <c r="I2077" s="12">
        <f>H2077/G2077*100</f>
        <v>52.64</v>
      </c>
      <c r="J2077" s="12">
        <f t="shared" si="32"/>
        <v>2.8602039825157846</v>
      </c>
      <c r="K2077" s="7">
        <v>236883</v>
      </c>
      <c r="L2077" s="7">
        <v>37096</v>
      </c>
      <c r="M2077" s="7">
        <f>G2077-L2077</f>
        <v>187904</v>
      </c>
      <c r="N2077" s="7">
        <v>117521.765625</v>
      </c>
      <c r="O2077" s="22">
        <f>M2077/N2077</f>
        <v>1.5988868019527767</v>
      </c>
      <c r="P2077" s="27">
        <v>1580</v>
      </c>
      <c r="Q2077" s="32">
        <f>M2077/P2077</f>
        <v>118.92658227848101</v>
      </c>
      <c r="R2077" s="37" t="s">
        <v>4520</v>
      </c>
      <c r="S2077" s="42">
        <f>ABS(O2406-O2077)*100</f>
        <v>26.449966506343525</v>
      </c>
      <c r="T2077" t="s">
        <v>32</v>
      </c>
      <c r="V2077" s="7">
        <v>33000</v>
      </c>
      <c r="W2077" t="s">
        <v>33</v>
      </c>
      <c r="X2077" s="17" t="s">
        <v>34</v>
      </c>
      <c r="Z2077" t="s">
        <v>4517</v>
      </c>
      <c r="AA2077">
        <v>401</v>
      </c>
      <c r="AB2077">
        <v>60</v>
      </c>
    </row>
    <row r="2078" spans="1:28" x14ac:dyDescent="0.25">
      <c r="A2078" t="s">
        <v>4541</v>
      </c>
      <c r="B2078" t="s">
        <v>4542</v>
      </c>
      <c r="C2078" s="17">
        <v>43699</v>
      </c>
      <c r="D2078" s="7">
        <v>211000</v>
      </c>
      <c r="E2078" t="s">
        <v>29</v>
      </c>
      <c r="F2078" t="s">
        <v>30</v>
      </c>
      <c r="G2078" s="7">
        <v>211000</v>
      </c>
      <c r="H2078" s="7">
        <v>136970</v>
      </c>
      <c r="I2078" s="12">
        <f>H2078/G2078*100</f>
        <v>64.914691943127963</v>
      </c>
      <c r="J2078" s="12">
        <f t="shared" si="32"/>
        <v>15.134895925643747</v>
      </c>
      <c r="K2078" s="7">
        <v>273940</v>
      </c>
      <c r="L2078" s="7">
        <v>47693</v>
      </c>
      <c r="M2078" s="7">
        <f>G2078-L2078</f>
        <v>163307</v>
      </c>
      <c r="N2078" s="7">
        <v>125692.78125</v>
      </c>
      <c r="O2078" s="22">
        <f>M2078/N2078</f>
        <v>1.2992552028519935</v>
      </c>
      <c r="P2078" s="27">
        <v>1690</v>
      </c>
      <c r="Q2078" s="32">
        <f>M2078/P2078</f>
        <v>96.631360946745559</v>
      </c>
      <c r="R2078" s="37" t="s">
        <v>3052</v>
      </c>
      <c r="S2078" s="42">
        <f>ABS(O2406-O2078)*100</f>
        <v>3.5131934037347934</v>
      </c>
      <c r="T2078" t="s">
        <v>32</v>
      </c>
      <c r="V2078" s="7">
        <v>37800</v>
      </c>
      <c r="W2078" t="s">
        <v>33</v>
      </c>
      <c r="X2078" s="17" t="s">
        <v>34</v>
      </c>
      <c r="Z2078" t="s">
        <v>3534</v>
      </c>
      <c r="AA2078">
        <v>401</v>
      </c>
      <c r="AB2078">
        <v>45</v>
      </c>
    </row>
    <row r="2079" spans="1:28" x14ac:dyDescent="0.25">
      <c r="A2079" t="s">
        <v>4543</v>
      </c>
      <c r="B2079" t="s">
        <v>4544</v>
      </c>
      <c r="C2079" s="17">
        <v>44095</v>
      </c>
      <c r="D2079" s="7">
        <v>72000</v>
      </c>
      <c r="E2079" t="s">
        <v>29</v>
      </c>
      <c r="F2079" t="s">
        <v>30</v>
      </c>
      <c r="G2079" s="7">
        <v>72000</v>
      </c>
      <c r="H2079" s="7">
        <v>24530</v>
      </c>
      <c r="I2079" s="12">
        <f>H2079/G2079*100</f>
        <v>34.06944444444445</v>
      </c>
      <c r="J2079" s="12">
        <f t="shared" si="32"/>
        <v>15.710351573039766</v>
      </c>
      <c r="K2079" s="7">
        <v>49058</v>
      </c>
      <c r="L2079" s="7">
        <v>35949</v>
      </c>
      <c r="M2079" s="7">
        <f>G2079-L2079</f>
        <v>36051</v>
      </c>
      <c r="N2079" s="7">
        <v>7282.77783203125</v>
      </c>
      <c r="O2079" s="22">
        <f>M2079/N2079</f>
        <v>4.9501716009294991</v>
      </c>
      <c r="P2079" s="27">
        <v>0</v>
      </c>
      <c r="Q2079" s="32" t="e">
        <f>M2079/P2079</f>
        <v>#DIV/0!</v>
      </c>
      <c r="R2079" s="37" t="s">
        <v>3052</v>
      </c>
      <c r="S2079" s="42">
        <f>ABS(O2406-O2079)*100</f>
        <v>361.57844640401578</v>
      </c>
      <c r="T2079" t="s">
        <v>147</v>
      </c>
      <c r="V2079" s="7">
        <v>32400</v>
      </c>
      <c r="W2079" t="s">
        <v>33</v>
      </c>
      <c r="X2079" s="17" t="s">
        <v>34</v>
      </c>
      <c r="Z2079" t="s">
        <v>3534</v>
      </c>
      <c r="AA2079">
        <v>401</v>
      </c>
      <c r="AB2079">
        <v>45</v>
      </c>
    </row>
    <row r="2080" spans="1:28" x14ac:dyDescent="0.25">
      <c r="A2080" t="s">
        <v>4545</v>
      </c>
      <c r="B2080" t="s">
        <v>4546</v>
      </c>
      <c r="C2080" s="17">
        <v>44060</v>
      </c>
      <c r="D2080" s="7">
        <v>230000</v>
      </c>
      <c r="E2080" t="s">
        <v>29</v>
      </c>
      <c r="F2080" t="s">
        <v>30</v>
      </c>
      <c r="G2080" s="7">
        <v>230000</v>
      </c>
      <c r="H2080" s="7">
        <v>106590</v>
      </c>
      <c r="I2080" s="12">
        <f>H2080/G2080*100</f>
        <v>46.343478260869567</v>
      </c>
      <c r="J2080" s="12">
        <f t="shared" si="32"/>
        <v>3.436317756614649</v>
      </c>
      <c r="K2080" s="7">
        <v>213184</v>
      </c>
      <c r="L2080" s="7">
        <v>39333</v>
      </c>
      <c r="M2080" s="7">
        <f>G2080-L2080</f>
        <v>190667</v>
      </c>
      <c r="N2080" s="7">
        <v>102265.296875</v>
      </c>
      <c r="O2080" s="22">
        <f>M2080/N2080</f>
        <v>1.864435011938159</v>
      </c>
      <c r="P2080" s="27">
        <v>1032</v>
      </c>
      <c r="Q2080" s="32">
        <f>M2080/P2080</f>
        <v>184.75484496124031</v>
      </c>
      <c r="R2080" s="37" t="s">
        <v>4520</v>
      </c>
      <c r="S2080" s="42">
        <f>ABS(O2406-O2080)*100</f>
        <v>53.004787504881755</v>
      </c>
      <c r="T2080" t="s">
        <v>43</v>
      </c>
      <c r="V2080" s="7">
        <v>33000</v>
      </c>
      <c r="W2080" t="s">
        <v>33</v>
      </c>
      <c r="X2080" s="17" t="s">
        <v>34</v>
      </c>
      <c r="Z2080" t="s">
        <v>4517</v>
      </c>
      <c r="AA2080">
        <v>401</v>
      </c>
      <c r="AB2080">
        <v>60</v>
      </c>
    </row>
    <row r="2081" spans="1:28" x14ac:dyDescent="0.25">
      <c r="A2081" t="s">
        <v>4547</v>
      </c>
      <c r="B2081" t="s">
        <v>4548</v>
      </c>
      <c r="C2081" s="17">
        <v>44127</v>
      </c>
      <c r="D2081" s="7">
        <v>210000</v>
      </c>
      <c r="E2081" t="s">
        <v>29</v>
      </c>
      <c r="F2081" t="s">
        <v>30</v>
      </c>
      <c r="G2081" s="7">
        <v>210000</v>
      </c>
      <c r="H2081" s="7">
        <v>98920</v>
      </c>
      <c r="I2081" s="12">
        <f>H2081/G2081*100</f>
        <v>47.104761904761908</v>
      </c>
      <c r="J2081" s="12">
        <f t="shared" si="32"/>
        <v>2.6750341127223081</v>
      </c>
      <c r="K2081" s="7">
        <v>197840</v>
      </c>
      <c r="L2081" s="7">
        <v>39074</v>
      </c>
      <c r="M2081" s="7">
        <f>G2081-L2081</f>
        <v>170926</v>
      </c>
      <c r="N2081" s="7">
        <v>93391.765625</v>
      </c>
      <c r="O2081" s="22">
        <f>M2081/N2081</f>
        <v>1.8302041818796591</v>
      </c>
      <c r="P2081" s="27">
        <v>1764</v>
      </c>
      <c r="Q2081" s="32">
        <f>M2081/P2081</f>
        <v>96.896825396825392</v>
      </c>
      <c r="R2081" s="37" t="s">
        <v>4520</v>
      </c>
      <c r="S2081" s="42">
        <f>ABS(O2406-O2081)*100</f>
        <v>49.581704499031765</v>
      </c>
      <c r="T2081" t="s">
        <v>147</v>
      </c>
      <c r="V2081" s="7">
        <v>34200</v>
      </c>
      <c r="W2081" t="s">
        <v>33</v>
      </c>
      <c r="X2081" s="17" t="s">
        <v>34</v>
      </c>
      <c r="Z2081" t="s">
        <v>4517</v>
      </c>
      <c r="AA2081">
        <v>401</v>
      </c>
      <c r="AB2081">
        <v>45</v>
      </c>
    </row>
    <row r="2082" spans="1:28" x14ac:dyDescent="0.25">
      <c r="A2082" t="s">
        <v>4549</v>
      </c>
      <c r="B2082" t="s">
        <v>4550</v>
      </c>
      <c r="C2082" s="17">
        <v>44083</v>
      </c>
      <c r="D2082" s="7">
        <v>300000</v>
      </c>
      <c r="E2082" t="s">
        <v>29</v>
      </c>
      <c r="F2082" t="s">
        <v>30</v>
      </c>
      <c r="G2082" s="7">
        <v>300000</v>
      </c>
      <c r="H2082" s="7">
        <v>111140</v>
      </c>
      <c r="I2082" s="12">
        <f>H2082/G2082*100</f>
        <v>37.046666666666667</v>
      </c>
      <c r="J2082" s="12">
        <f t="shared" si="32"/>
        <v>12.733129350817549</v>
      </c>
      <c r="K2082" s="7">
        <v>222288</v>
      </c>
      <c r="L2082" s="7">
        <v>40433</v>
      </c>
      <c r="M2082" s="7">
        <f>G2082-L2082</f>
        <v>259567</v>
      </c>
      <c r="N2082" s="7">
        <v>125417.2421875</v>
      </c>
      <c r="O2082" s="22">
        <f>M2082/N2082</f>
        <v>2.0696277120489128</v>
      </c>
      <c r="P2082" s="27">
        <v>2040</v>
      </c>
      <c r="Q2082" s="32">
        <f>M2082/P2082</f>
        <v>127.23872549019607</v>
      </c>
      <c r="R2082" s="37" t="s">
        <v>4551</v>
      </c>
      <c r="S2082" s="42">
        <f>ABS(O2406-O2082)*100</f>
        <v>73.524057515957139</v>
      </c>
      <c r="T2082" t="s">
        <v>147</v>
      </c>
      <c r="V2082" s="7">
        <v>28525</v>
      </c>
      <c r="W2082" t="s">
        <v>33</v>
      </c>
      <c r="X2082" s="17" t="s">
        <v>34</v>
      </c>
      <c r="Z2082" t="s">
        <v>4552</v>
      </c>
      <c r="AA2082">
        <v>401</v>
      </c>
      <c r="AB2082">
        <v>49</v>
      </c>
    </row>
    <row r="2083" spans="1:28" x14ac:dyDescent="0.25">
      <c r="A2083" t="s">
        <v>4553</v>
      </c>
      <c r="B2083" t="s">
        <v>4554</v>
      </c>
      <c r="C2083" s="17">
        <v>44211</v>
      </c>
      <c r="D2083" s="7">
        <v>100000</v>
      </c>
      <c r="E2083" t="s">
        <v>29</v>
      </c>
      <c r="F2083" t="s">
        <v>30</v>
      </c>
      <c r="G2083" s="7">
        <v>100000</v>
      </c>
      <c r="H2083" s="7">
        <v>53040</v>
      </c>
      <c r="I2083" s="12">
        <f>H2083/G2083*100</f>
        <v>53.04</v>
      </c>
      <c r="J2083" s="12">
        <f t="shared" si="32"/>
        <v>3.2602039825157831</v>
      </c>
      <c r="K2083" s="7">
        <v>106086</v>
      </c>
      <c r="L2083" s="7">
        <v>29509</v>
      </c>
      <c r="M2083" s="7">
        <f>G2083-L2083</f>
        <v>70491</v>
      </c>
      <c r="N2083" s="7">
        <v>52811.72265625</v>
      </c>
      <c r="O2083" s="22">
        <f>M2083/N2083</f>
        <v>1.3347604746549153</v>
      </c>
      <c r="P2083" s="27">
        <v>929</v>
      </c>
      <c r="Q2083" s="32">
        <f>M2083/P2083</f>
        <v>75.878363832077497</v>
      </c>
      <c r="R2083" s="37" t="s">
        <v>4551</v>
      </c>
      <c r="S2083" s="42">
        <f>ABS(O2406-O2083)*100</f>
        <v>3.7333776557391118E-2</v>
      </c>
      <c r="T2083" t="s">
        <v>147</v>
      </c>
      <c r="V2083" s="7">
        <v>28525</v>
      </c>
      <c r="W2083" t="s">
        <v>33</v>
      </c>
      <c r="X2083" s="17" t="s">
        <v>34</v>
      </c>
      <c r="Z2083" t="s">
        <v>4552</v>
      </c>
      <c r="AA2083">
        <v>401</v>
      </c>
      <c r="AB2083">
        <v>45</v>
      </c>
    </row>
    <row r="2084" spans="1:28" x14ac:dyDescent="0.25">
      <c r="A2084" t="s">
        <v>4555</v>
      </c>
      <c r="B2084" t="s">
        <v>4556</v>
      </c>
      <c r="C2084" s="17">
        <v>43900</v>
      </c>
      <c r="D2084" s="7">
        <v>220000</v>
      </c>
      <c r="E2084" t="s">
        <v>29</v>
      </c>
      <c r="F2084" t="s">
        <v>30</v>
      </c>
      <c r="G2084" s="7">
        <v>220000</v>
      </c>
      <c r="H2084" s="7">
        <v>119930</v>
      </c>
      <c r="I2084" s="12">
        <f>H2084/G2084*100</f>
        <v>54.513636363636365</v>
      </c>
      <c r="J2084" s="12">
        <f t="shared" si="32"/>
        <v>4.7338403461521494</v>
      </c>
      <c r="K2084" s="7">
        <v>239856</v>
      </c>
      <c r="L2084" s="7">
        <v>38295</v>
      </c>
      <c r="M2084" s="7">
        <f>G2084-L2084</f>
        <v>181705</v>
      </c>
      <c r="N2084" s="7">
        <v>122903.046875</v>
      </c>
      <c r="O2084" s="22">
        <f>M2084/N2084</f>
        <v>1.4784417849689702</v>
      </c>
      <c r="P2084" s="27">
        <v>1504</v>
      </c>
      <c r="Q2084" s="32">
        <f>M2084/P2084</f>
        <v>120.81449468085107</v>
      </c>
      <c r="R2084" s="37" t="s">
        <v>4557</v>
      </c>
      <c r="S2084" s="42">
        <f>ABS(O2406-O2084)*100</f>
        <v>14.405464807962876</v>
      </c>
      <c r="T2084" t="s">
        <v>43</v>
      </c>
      <c r="V2084" s="7">
        <v>28525</v>
      </c>
      <c r="W2084" t="s">
        <v>33</v>
      </c>
      <c r="X2084" s="17" t="s">
        <v>34</v>
      </c>
      <c r="Z2084" t="s">
        <v>4552</v>
      </c>
      <c r="AA2084">
        <v>401</v>
      </c>
      <c r="AB2084">
        <v>65</v>
      </c>
    </row>
    <row r="2085" spans="1:28" x14ac:dyDescent="0.25">
      <c r="A2085" t="s">
        <v>4558</v>
      </c>
      <c r="B2085" t="s">
        <v>4559</v>
      </c>
      <c r="C2085" s="17">
        <v>44158</v>
      </c>
      <c r="D2085" s="7">
        <v>145000</v>
      </c>
      <c r="E2085" t="s">
        <v>29</v>
      </c>
      <c r="F2085" t="s">
        <v>30</v>
      </c>
      <c r="G2085" s="7">
        <v>145000</v>
      </c>
      <c r="H2085" s="7">
        <v>74700</v>
      </c>
      <c r="I2085" s="12">
        <f>H2085/G2085*100</f>
        <v>51.517241379310342</v>
      </c>
      <c r="J2085" s="12">
        <f t="shared" si="32"/>
        <v>1.7374453618261256</v>
      </c>
      <c r="K2085" s="7">
        <v>149393</v>
      </c>
      <c r="L2085" s="7">
        <v>32540</v>
      </c>
      <c r="M2085" s="7">
        <f>G2085-L2085</f>
        <v>112460</v>
      </c>
      <c r="N2085" s="7">
        <v>71251.828125</v>
      </c>
      <c r="O2085" s="22">
        <f>M2085/N2085</f>
        <v>1.5783454678904072</v>
      </c>
      <c r="P2085" s="27">
        <v>1336</v>
      </c>
      <c r="Q2085" s="32">
        <f>M2085/P2085</f>
        <v>84.176646706586823</v>
      </c>
      <c r="R2085" s="37" t="s">
        <v>4557</v>
      </c>
      <c r="S2085" s="42">
        <f>ABS(O2406-O2085)*100</f>
        <v>24.395833100106579</v>
      </c>
      <c r="T2085" t="s">
        <v>32</v>
      </c>
      <c r="V2085" s="7">
        <v>28525</v>
      </c>
      <c r="W2085" t="s">
        <v>33</v>
      </c>
      <c r="X2085" s="17" t="s">
        <v>34</v>
      </c>
      <c r="Z2085" t="s">
        <v>4552</v>
      </c>
      <c r="AA2085">
        <v>401</v>
      </c>
      <c r="AB2085">
        <v>45</v>
      </c>
    </row>
    <row r="2086" spans="1:28" x14ac:dyDescent="0.25">
      <c r="A2086" t="s">
        <v>4560</v>
      </c>
      <c r="B2086" t="s">
        <v>4561</v>
      </c>
      <c r="C2086" s="17">
        <v>44056</v>
      </c>
      <c r="D2086" s="7">
        <v>260000</v>
      </c>
      <c r="E2086" t="s">
        <v>29</v>
      </c>
      <c r="F2086" t="s">
        <v>30</v>
      </c>
      <c r="G2086" s="7">
        <v>260000</v>
      </c>
      <c r="H2086" s="7">
        <v>101730</v>
      </c>
      <c r="I2086" s="12">
        <f>H2086/G2086*100</f>
        <v>39.126923076923077</v>
      </c>
      <c r="J2086" s="12">
        <f t="shared" si="32"/>
        <v>10.652872940561139</v>
      </c>
      <c r="K2086" s="7">
        <v>203458</v>
      </c>
      <c r="L2086" s="7">
        <v>28931</v>
      </c>
      <c r="M2086" s="7">
        <f>G2086-L2086</f>
        <v>231069</v>
      </c>
      <c r="N2086" s="7">
        <v>94338.921875</v>
      </c>
      <c r="O2086" s="22">
        <f>M2086/N2086</f>
        <v>2.4493495940749535</v>
      </c>
      <c r="P2086" s="27">
        <v>1732</v>
      </c>
      <c r="Q2086" s="32">
        <f>M2086/P2086</f>
        <v>133.41166281755196</v>
      </c>
      <c r="R2086" s="37" t="s">
        <v>4562</v>
      </c>
      <c r="S2086" s="42">
        <f>ABS(O2406-O2086)*100</f>
        <v>111.4962457185612</v>
      </c>
      <c r="T2086" t="s">
        <v>492</v>
      </c>
      <c r="V2086" s="7">
        <v>25575</v>
      </c>
      <c r="W2086" t="s">
        <v>33</v>
      </c>
      <c r="X2086" s="17" t="s">
        <v>34</v>
      </c>
      <c r="Z2086" t="s">
        <v>4563</v>
      </c>
      <c r="AA2086">
        <v>401</v>
      </c>
      <c r="AB2086">
        <v>49</v>
      </c>
    </row>
    <row r="2087" spans="1:28" x14ac:dyDescent="0.25">
      <c r="A2087" t="s">
        <v>4564</v>
      </c>
      <c r="B2087" t="s">
        <v>4565</v>
      </c>
      <c r="C2087" s="17">
        <v>44053</v>
      </c>
      <c r="D2087" s="7">
        <v>203000</v>
      </c>
      <c r="E2087" t="s">
        <v>29</v>
      </c>
      <c r="F2087" t="s">
        <v>30</v>
      </c>
      <c r="G2087" s="7">
        <v>203000</v>
      </c>
      <c r="H2087" s="7">
        <v>85720</v>
      </c>
      <c r="I2087" s="12">
        <f>H2087/G2087*100</f>
        <v>42.226600985221673</v>
      </c>
      <c r="J2087" s="12">
        <f t="shared" si="32"/>
        <v>7.5531950322625434</v>
      </c>
      <c r="K2087" s="7">
        <v>171439</v>
      </c>
      <c r="L2087" s="7">
        <v>28534</v>
      </c>
      <c r="M2087" s="7">
        <f>G2087-L2087</f>
        <v>174466</v>
      </c>
      <c r="N2087" s="7">
        <v>77245.9453125</v>
      </c>
      <c r="O2087" s="22">
        <f>M2087/N2087</f>
        <v>2.2585780948656184</v>
      </c>
      <c r="P2087" s="27">
        <v>1191</v>
      </c>
      <c r="Q2087" s="32">
        <f>M2087/P2087</f>
        <v>146.48698572628044</v>
      </c>
      <c r="R2087" s="37" t="s">
        <v>4562</v>
      </c>
      <c r="S2087" s="42">
        <f>ABS(O2406-O2087)*100</f>
        <v>92.419095797627705</v>
      </c>
      <c r="T2087" t="s">
        <v>147</v>
      </c>
      <c r="V2087" s="7">
        <v>25575</v>
      </c>
      <c r="W2087" t="s">
        <v>33</v>
      </c>
      <c r="X2087" s="17" t="s">
        <v>34</v>
      </c>
      <c r="Z2087" t="s">
        <v>4563</v>
      </c>
      <c r="AA2087">
        <v>401</v>
      </c>
      <c r="AB2087">
        <v>45</v>
      </c>
    </row>
    <row r="2088" spans="1:28" x14ac:dyDescent="0.25">
      <c r="A2088" t="s">
        <v>4566</v>
      </c>
      <c r="B2088" t="s">
        <v>4567</v>
      </c>
      <c r="C2088" s="17">
        <v>43677</v>
      </c>
      <c r="D2088" s="7">
        <v>214000</v>
      </c>
      <c r="E2088" t="s">
        <v>29</v>
      </c>
      <c r="F2088" t="s">
        <v>30</v>
      </c>
      <c r="G2088" s="7">
        <v>214000</v>
      </c>
      <c r="H2088" s="7">
        <v>95690</v>
      </c>
      <c r="I2088" s="12">
        <f>H2088/G2088*100</f>
        <v>44.714953271028037</v>
      </c>
      <c r="J2088" s="12">
        <f t="shared" si="32"/>
        <v>5.0648427464561792</v>
      </c>
      <c r="K2088" s="7">
        <v>191373</v>
      </c>
      <c r="L2088" s="7">
        <v>27494</v>
      </c>
      <c r="M2088" s="7">
        <f>G2088-L2088</f>
        <v>186506</v>
      </c>
      <c r="N2088" s="7">
        <v>88583.2421875</v>
      </c>
      <c r="O2088" s="22">
        <f>M2088/N2088</f>
        <v>2.1054320816710623</v>
      </c>
      <c r="P2088" s="27">
        <v>1632</v>
      </c>
      <c r="Q2088" s="32">
        <f>M2088/P2088</f>
        <v>114.28063725490196</v>
      </c>
      <c r="R2088" s="37" t="s">
        <v>4562</v>
      </c>
      <c r="S2088" s="42">
        <f>ABS(O2406-O2088)*100</f>
        <v>77.104494478172086</v>
      </c>
      <c r="T2088" t="s">
        <v>147</v>
      </c>
      <c r="V2088" s="7">
        <v>26510</v>
      </c>
      <c r="W2088" t="s">
        <v>33</v>
      </c>
      <c r="X2088" s="17" t="s">
        <v>34</v>
      </c>
      <c r="Z2088" t="s">
        <v>4563</v>
      </c>
      <c r="AA2088">
        <v>401</v>
      </c>
      <c r="AB2088">
        <v>45</v>
      </c>
    </row>
    <row r="2089" spans="1:28" x14ac:dyDescent="0.25">
      <c r="A2089" t="s">
        <v>4568</v>
      </c>
      <c r="B2089" t="s">
        <v>4569</v>
      </c>
      <c r="C2089" s="17">
        <v>44097</v>
      </c>
      <c r="D2089" s="7">
        <v>250000</v>
      </c>
      <c r="E2089" t="s">
        <v>29</v>
      </c>
      <c r="F2089" t="s">
        <v>30</v>
      </c>
      <c r="G2089" s="7">
        <v>250000</v>
      </c>
      <c r="H2089" s="7">
        <v>106730</v>
      </c>
      <c r="I2089" s="12">
        <f>H2089/G2089*100</f>
        <v>42.692</v>
      </c>
      <c r="J2089" s="12">
        <f t="shared" si="32"/>
        <v>7.0877960174842158</v>
      </c>
      <c r="K2089" s="7">
        <v>213462</v>
      </c>
      <c r="L2089" s="7">
        <v>32545</v>
      </c>
      <c r="M2089" s="7">
        <f>G2089-L2089</f>
        <v>217455</v>
      </c>
      <c r="N2089" s="7">
        <v>110315.2421875</v>
      </c>
      <c r="O2089" s="22">
        <f>M2089/N2089</f>
        <v>1.9712144549381243</v>
      </c>
      <c r="P2089" s="27">
        <v>1352</v>
      </c>
      <c r="Q2089" s="32">
        <f>M2089/P2089</f>
        <v>160.83949704142012</v>
      </c>
      <c r="R2089" s="37" t="s">
        <v>4557</v>
      </c>
      <c r="S2089" s="42">
        <f>ABS(O2406-O2089)*100</f>
        <v>63.682731804878287</v>
      </c>
      <c r="T2089" t="s">
        <v>43</v>
      </c>
      <c r="V2089" s="7">
        <v>28525</v>
      </c>
      <c r="W2089" t="s">
        <v>33</v>
      </c>
      <c r="X2089" s="17" t="s">
        <v>34</v>
      </c>
      <c r="Z2089" t="s">
        <v>4552</v>
      </c>
      <c r="AA2089">
        <v>401</v>
      </c>
      <c r="AB2089">
        <v>58</v>
      </c>
    </row>
    <row r="2090" spans="1:28" x14ac:dyDescent="0.25">
      <c r="A2090" t="s">
        <v>4570</v>
      </c>
      <c r="B2090" t="s">
        <v>4571</v>
      </c>
      <c r="C2090" s="17">
        <v>43742</v>
      </c>
      <c r="D2090" s="7">
        <v>159900</v>
      </c>
      <c r="E2090" t="s">
        <v>29</v>
      </c>
      <c r="F2090" t="s">
        <v>30</v>
      </c>
      <c r="G2090" s="7">
        <v>159900</v>
      </c>
      <c r="H2090" s="7">
        <v>82330</v>
      </c>
      <c r="I2090" s="12">
        <f>H2090/G2090*100</f>
        <v>51.488430268918073</v>
      </c>
      <c r="J2090" s="12">
        <f t="shared" si="32"/>
        <v>1.7086342514338568</v>
      </c>
      <c r="K2090" s="7">
        <v>164652</v>
      </c>
      <c r="L2090" s="7">
        <v>29883</v>
      </c>
      <c r="M2090" s="7">
        <f>G2090-L2090</f>
        <v>130017</v>
      </c>
      <c r="N2090" s="7">
        <v>82176.21875</v>
      </c>
      <c r="O2090" s="22">
        <f>M2090/N2090</f>
        <v>1.5821730663410454</v>
      </c>
      <c r="P2090" s="27">
        <v>928</v>
      </c>
      <c r="Q2090" s="32">
        <f>M2090/P2090</f>
        <v>140.10452586206895</v>
      </c>
      <c r="R2090" s="37" t="s">
        <v>4557</v>
      </c>
      <c r="S2090" s="42">
        <f>ABS(O2406-O2090)*100</f>
        <v>24.778592945170395</v>
      </c>
      <c r="T2090" t="s">
        <v>43</v>
      </c>
      <c r="V2090" s="7">
        <v>28525</v>
      </c>
      <c r="W2090" t="s">
        <v>33</v>
      </c>
      <c r="X2090" s="17" t="s">
        <v>34</v>
      </c>
      <c r="Z2090" t="s">
        <v>4552</v>
      </c>
      <c r="AA2090">
        <v>401</v>
      </c>
      <c r="AB2090">
        <v>60</v>
      </c>
    </row>
    <row r="2091" spans="1:28" x14ac:dyDescent="0.25">
      <c r="A2091" t="s">
        <v>4572</v>
      </c>
      <c r="B2091" t="s">
        <v>4573</v>
      </c>
      <c r="C2091" s="17">
        <v>43669</v>
      </c>
      <c r="D2091" s="7">
        <v>215500</v>
      </c>
      <c r="E2091" t="s">
        <v>29</v>
      </c>
      <c r="F2091" t="s">
        <v>30</v>
      </c>
      <c r="G2091" s="7">
        <v>215500</v>
      </c>
      <c r="H2091" s="7">
        <v>122930</v>
      </c>
      <c r="I2091" s="12">
        <f>H2091/G2091*100</f>
        <v>57.04408352668213</v>
      </c>
      <c r="J2091" s="12">
        <f t="shared" si="32"/>
        <v>7.2642875091979136</v>
      </c>
      <c r="K2091" s="7">
        <v>245862</v>
      </c>
      <c r="L2091" s="7">
        <v>29930</v>
      </c>
      <c r="M2091" s="7">
        <f>G2091-L2091</f>
        <v>185570</v>
      </c>
      <c r="N2091" s="7">
        <v>116720</v>
      </c>
      <c r="O2091" s="22">
        <f>M2091/N2091</f>
        <v>1.5898732008224812</v>
      </c>
      <c r="P2091" s="27">
        <v>1216</v>
      </c>
      <c r="Q2091" s="32">
        <f>M2091/P2091</f>
        <v>152.60690789473685</v>
      </c>
      <c r="R2091" s="37" t="s">
        <v>4562</v>
      </c>
      <c r="S2091" s="42">
        <f>ABS(O2406-O2091)*100</f>
        <v>25.548606393313978</v>
      </c>
      <c r="T2091" t="s">
        <v>43</v>
      </c>
      <c r="V2091" s="7">
        <v>25575</v>
      </c>
      <c r="W2091" t="s">
        <v>33</v>
      </c>
      <c r="X2091" s="17" t="s">
        <v>34</v>
      </c>
      <c r="Z2091" t="s">
        <v>4563</v>
      </c>
      <c r="AA2091">
        <v>401</v>
      </c>
      <c r="AB2091">
        <v>67</v>
      </c>
    </row>
    <row r="2092" spans="1:28" x14ac:dyDescent="0.25">
      <c r="A2092" t="s">
        <v>4574</v>
      </c>
      <c r="B2092" t="s">
        <v>4575</v>
      </c>
      <c r="C2092" s="17">
        <v>44039</v>
      </c>
      <c r="D2092" s="7">
        <v>115000</v>
      </c>
      <c r="E2092" t="s">
        <v>29</v>
      </c>
      <c r="F2092" t="s">
        <v>30</v>
      </c>
      <c r="G2092" s="7">
        <v>115000</v>
      </c>
      <c r="H2092" s="7">
        <v>49230</v>
      </c>
      <c r="I2092" s="12">
        <f>H2092/G2092*100</f>
        <v>42.80869565217391</v>
      </c>
      <c r="J2092" s="12">
        <f t="shared" si="32"/>
        <v>6.9711003653103063</v>
      </c>
      <c r="K2092" s="7">
        <v>98466</v>
      </c>
      <c r="L2092" s="7">
        <v>26406</v>
      </c>
      <c r="M2092" s="7">
        <f>G2092-L2092</f>
        <v>88594</v>
      </c>
      <c r="N2092" s="7">
        <v>103982.6875</v>
      </c>
      <c r="O2092" s="22">
        <f>M2092/N2092</f>
        <v>0.85200721514338629</v>
      </c>
      <c r="P2092" s="27">
        <v>1112</v>
      </c>
      <c r="Q2092" s="32">
        <f>M2092/P2092</f>
        <v>79.670863309352512</v>
      </c>
      <c r="R2092" s="37" t="s">
        <v>4576</v>
      </c>
      <c r="S2092" s="42">
        <f>ABS(O2406-O2092)*100</f>
        <v>48.237992174595512</v>
      </c>
      <c r="T2092" t="s">
        <v>43</v>
      </c>
      <c r="V2092" s="7">
        <v>25000</v>
      </c>
      <c r="W2092" t="s">
        <v>33</v>
      </c>
      <c r="X2092" s="17" t="s">
        <v>34</v>
      </c>
      <c r="Z2092" t="s">
        <v>152</v>
      </c>
      <c r="AA2092">
        <v>407</v>
      </c>
      <c r="AB2092">
        <v>68</v>
      </c>
    </row>
    <row r="2093" spans="1:28" x14ac:dyDescent="0.25">
      <c r="A2093" t="s">
        <v>4577</v>
      </c>
      <c r="B2093" t="s">
        <v>4575</v>
      </c>
      <c r="C2093" s="17">
        <v>43644</v>
      </c>
      <c r="D2093" s="7">
        <v>70000</v>
      </c>
      <c r="E2093" t="s">
        <v>662</v>
      </c>
      <c r="F2093" t="s">
        <v>30</v>
      </c>
      <c r="G2093" s="7">
        <v>70000</v>
      </c>
      <c r="H2093" s="7">
        <v>50250</v>
      </c>
      <c r="I2093" s="12">
        <f>H2093/G2093*100</f>
        <v>71.785714285714292</v>
      </c>
      <c r="J2093" s="12">
        <f t="shared" si="32"/>
        <v>22.005918268230076</v>
      </c>
      <c r="K2093" s="7">
        <v>100502</v>
      </c>
      <c r="L2093" s="7">
        <v>26230</v>
      </c>
      <c r="M2093" s="7">
        <f>G2093-L2093</f>
        <v>43770</v>
      </c>
      <c r="N2093" s="7">
        <v>107174.6015625</v>
      </c>
      <c r="O2093" s="22">
        <f>M2093/N2093</f>
        <v>0.40839899903406746</v>
      </c>
      <c r="P2093" s="27">
        <v>1161</v>
      </c>
      <c r="Q2093" s="32">
        <f>M2093/P2093</f>
        <v>37.700258397932814</v>
      </c>
      <c r="R2093" s="37" t="s">
        <v>4576</v>
      </c>
      <c r="S2093" s="42">
        <f>ABS(O2406-O2093)*100</f>
        <v>92.598813785527383</v>
      </c>
      <c r="T2093" t="s">
        <v>43</v>
      </c>
      <c r="V2093" s="7">
        <v>25000</v>
      </c>
      <c r="W2093" t="s">
        <v>33</v>
      </c>
      <c r="X2093" s="17" t="s">
        <v>34</v>
      </c>
      <c r="Z2093" t="s">
        <v>152</v>
      </c>
      <c r="AA2093">
        <v>407</v>
      </c>
      <c r="AB2093">
        <v>68</v>
      </c>
    </row>
    <row r="2094" spans="1:28" x14ac:dyDescent="0.25">
      <c r="A2094" t="s">
        <v>4578</v>
      </c>
      <c r="B2094" t="s">
        <v>4579</v>
      </c>
      <c r="C2094" s="17">
        <v>43574</v>
      </c>
      <c r="D2094" s="7">
        <v>125000</v>
      </c>
      <c r="E2094" t="s">
        <v>29</v>
      </c>
      <c r="F2094" t="s">
        <v>30</v>
      </c>
      <c r="G2094" s="7">
        <v>125000</v>
      </c>
      <c r="H2094" s="7">
        <v>56680</v>
      </c>
      <c r="I2094" s="12">
        <f>H2094/G2094*100</f>
        <v>45.344000000000001</v>
      </c>
      <c r="J2094" s="12">
        <f t="shared" si="32"/>
        <v>4.4357960174842148</v>
      </c>
      <c r="K2094" s="7">
        <v>113357</v>
      </c>
      <c r="L2094" s="7">
        <v>26230</v>
      </c>
      <c r="M2094" s="7">
        <f>G2094-L2094</f>
        <v>98770</v>
      </c>
      <c r="N2094" s="7">
        <v>125724.390625</v>
      </c>
      <c r="O2094" s="22">
        <f>M2094/N2094</f>
        <v>0.78560730745239993</v>
      </c>
      <c r="P2094" s="27">
        <v>1256</v>
      </c>
      <c r="Q2094" s="32">
        <f>M2094/P2094</f>
        <v>78.638535031847127</v>
      </c>
      <c r="R2094" s="37" t="s">
        <v>4576</v>
      </c>
      <c r="S2094" s="42">
        <f>ABS(O2406-O2094)*100</f>
        <v>54.87798294369415</v>
      </c>
      <c r="T2094" t="s">
        <v>492</v>
      </c>
      <c r="V2094" s="7">
        <v>25000</v>
      </c>
      <c r="W2094" t="s">
        <v>33</v>
      </c>
      <c r="X2094" s="17" t="s">
        <v>34</v>
      </c>
      <c r="Z2094" t="s">
        <v>152</v>
      </c>
      <c r="AA2094">
        <v>407</v>
      </c>
      <c r="AB2094">
        <v>78</v>
      </c>
    </row>
    <row r="2095" spans="1:28" x14ac:dyDescent="0.25">
      <c r="A2095" t="s">
        <v>4578</v>
      </c>
      <c r="B2095" t="s">
        <v>4579</v>
      </c>
      <c r="C2095" s="17">
        <v>43896</v>
      </c>
      <c r="D2095" s="7">
        <v>126000</v>
      </c>
      <c r="E2095" t="s">
        <v>29</v>
      </c>
      <c r="F2095" t="s">
        <v>30</v>
      </c>
      <c r="G2095" s="7">
        <v>126000</v>
      </c>
      <c r="H2095" s="7">
        <v>56680</v>
      </c>
      <c r="I2095" s="12">
        <f>H2095/G2095*100</f>
        <v>44.984126984126981</v>
      </c>
      <c r="J2095" s="12">
        <f t="shared" si="32"/>
        <v>4.7956690333572354</v>
      </c>
      <c r="K2095" s="7">
        <v>113357</v>
      </c>
      <c r="L2095" s="7">
        <v>26230</v>
      </c>
      <c r="M2095" s="7">
        <f>G2095-L2095</f>
        <v>99770</v>
      </c>
      <c r="N2095" s="7">
        <v>125724.390625</v>
      </c>
      <c r="O2095" s="22">
        <f>M2095/N2095</f>
        <v>0.79356121357219744</v>
      </c>
      <c r="P2095" s="27">
        <v>1256</v>
      </c>
      <c r="Q2095" s="32">
        <f>M2095/P2095</f>
        <v>79.434713375796179</v>
      </c>
      <c r="R2095" s="37" t="s">
        <v>4576</v>
      </c>
      <c r="S2095" s="42">
        <f>ABS(O2406-O2095)*100</f>
        <v>54.082592331714395</v>
      </c>
      <c r="T2095" t="s">
        <v>492</v>
      </c>
      <c r="V2095" s="7">
        <v>25000</v>
      </c>
      <c r="W2095" t="s">
        <v>33</v>
      </c>
      <c r="X2095" s="17" t="s">
        <v>34</v>
      </c>
      <c r="Z2095" t="s">
        <v>152</v>
      </c>
      <c r="AA2095">
        <v>407</v>
      </c>
      <c r="AB2095">
        <v>78</v>
      </c>
    </row>
    <row r="2096" spans="1:28" x14ac:dyDescent="0.25">
      <c r="A2096" t="s">
        <v>4580</v>
      </c>
      <c r="B2096" t="s">
        <v>4579</v>
      </c>
      <c r="C2096" s="17">
        <v>43580</v>
      </c>
      <c r="D2096" s="7">
        <v>125000</v>
      </c>
      <c r="E2096" t="s">
        <v>29</v>
      </c>
      <c r="F2096" t="s">
        <v>30</v>
      </c>
      <c r="G2096" s="7">
        <v>125000</v>
      </c>
      <c r="H2096" s="7">
        <v>56740</v>
      </c>
      <c r="I2096" s="12">
        <f>H2096/G2096*100</f>
        <v>45.391999999999996</v>
      </c>
      <c r="J2096" s="12">
        <f t="shared" si="32"/>
        <v>4.3877960174842201</v>
      </c>
      <c r="K2096" s="7">
        <v>113470</v>
      </c>
      <c r="L2096" s="7">
        <v>26230</v>
      </c>
      <c r="M2096" s="7">
        <f>G2096-L2096</f>
        <v>98770</v>
      </c>
      <c r="N2096" s="7">
        <v>125887.4453125</v>
      </c>
      <c r="O2096" s="22">
        <f>M2096/N2096</f>
        <v>0.78458975599048575</v>
      </c>
      <c r="P2096" s="27">
        <v>1256</v>
      </c>
      <c r="Q2096" s="32">
        <f>M2096/P2096</f>
        <v>78.638535031847127</v>
      </c>
      <c r="R2096" s="37" t="s">
        <v>4576</v>
      </c>
      <c r="S2096" s="42">
        <f>ABS(O2406-O2096)*100</f>
        <v>54.979738089885565</v>
      </c>
      <c r="T2096" t="s">
        <v>492</v>
      </c>
      <c r="V2096" s="7">
        <v>25000</v>
      </c>
      <c r="W2096" t="s">
        <v>33</v>
      </c>
      <c r="X2096" s="17" t="s">
        <v>34</v>
      </c>
      <c r="Z2096" t="s">
        <v>152</v>
      </c>
      <c r="AA2096">
        <v>407</v>
      </c>
      <c r="AB2096">
        <v>78</v>
      </c>
    </row>
    <row r="2097" spans="1:28" x14ac:dyDescent="0.25">
      <c r="A2097" t="s">
        <v>4581</v>
      </c>
      <c r="B2097" t="s">
        <v>4579</v>
      </c>
      <c r="C2097" s="17">
        <v>43788</v>
      </c>
      <c r="D2097" s="7">
        <v>90000</v>
      </c>
      <c r="E2097" t="s">
        <v>1301</v>
      </c>
      <c r="F2097" t="s">
        <v>30</v>
      </c>
      <c r="G2097" s="7">
        <v>90000</v>
      </c>
      <c r="H2097" s="7">
        <v>56740</v>
      </c>
      <c r="I2097" s="12">
        <f>H2097/G2097*100</f>
        <v>63.044444444444444</v>
      </c>
      <c r="J2097" s="12">
        <f t="shared" si="32"/>
        <v>13.264648426960228</v>
      </c>
      <c r="K2097" s="7">
        <v>113470</v>
      </c>
      <c r="L2097" s="7">
        <v>26230</v>
      </c>
      <c r="M2097" s="7">
        <f>G2097-L2097</f>
        <v>63770</v>
      </c>
      <c r="N2097" s="7">
        <v>125887.4453125</v>
      </c>
      <c r="O2097" s="22">
        <f>M2097/N2097</f>
        <v>0.50656361992015064</v>
      </c>
      <c r="P2097" s="27">
        <v>1256</v>
      </c>
      <c r="Q2097" s="32">
        <f>M2097/P2097</f>
        <v>50.772292993630572</v>
      </c>
      <c r="R2097" s="37" t="s">
        <v>4576</v>
      </c>
      <c r="S2097" s="42">
        <f>ABS(O2406-O2097)*100</f>
        <v>82.782351696919079</v>
      </c>
      <c r="T2097" t="s">
        <v>492</v>
      </c>
      <c r="V2097" s="7">
        <v>25000</v>
      </c>
      <c r="W2097" t="s">
        <v>33</v>
      </c>
      <c r="X2097" s="17" t="s">
        <v>34</v>
      </c>
      <c r="Z2097" t="s">
        <v>152</v>
      </c>
      <c r="AA2097">
        <v>407</v>
      </c>
      <c r="AB2097">
        <v>78</v>
      </c>
    </row>
    <row r="2098" spans="1:28" x14ac:dyDescent="0.25">
      <c r="A2098" t="s">
        <v>4582</v>
      </c>
      <c r="B2098" t="s">
        <v>4579</v>
      </c>
      <c r="C2098" s="17">
        <v>44186</v>
      </c>
      <c r="D2098" s="7">
        <v>120000</v>
      </c>
      <c r="E2098" t="s">
        <v>29</v>
      </c>
      <c r="F2098" t="s">
        <v>30</v>
      </c>
      <c r="G2098" s="7">
        <v>120000</v>
      </c>
      <c r="H2098" s="7">
        <v>56970</v>
      </c>
      <c r="I2098" s="12">
        <f>H2098/G2098*100</f>
        <v>47.475000000000001</v>
      </c>
      <c r="J2098" s="12">
        <f t="shared" si="32"/>
        <v>2.3047960174842146</v>
      </c>
      <c r="K2098" s="7">
        <v>113941</v>
      </c>
      <c r="L2098" s="7">
        <v>26230</v>
      </c>
      <c r="M2098" s="7">
        <f>G2098-L2098</f>
        <v>93770</v>
      </c>
      <c r="N2098" s="7">
        <v>126567.1015625</v>
      </c>
      <c r="O2098" s="22">
        <f>M2098/N2098</f>
        <v>0.74087182879585423</v>
      </c>
      <c r="P2098" s="27">
        <v>1256</v>
      </c>
      <c r="Q2098" s="32">
        <f>M2098/P2098</f>
        <v>74.657643312101911</v>
      </c>
      <c r="R2098" s="37" t="s">
        <v>4576</v>
      </c>
      <c r="S2098" s="42">
        <f>ABS(O2406-O2098)*100</f>
        <v>59.351530809348716</v>
      </c>
      <c r="T2098" t="s">
        <v>492</v>
      </c>
      <c r="V2098" s="7">
        <v>25000</v>
      </c>
      <c r="W2098" t="s">
        <v>33</v>
      </c>
      <c r="X2098" s="17" t="s">
        <v>34</v>
      </c>
      <c r="Z2098" t="s">
        <v>152</v>
      </c>
      <c r="AA2098">
        <v>407</v>
      </c>
      <c r="AB2098">
        <v>78</v>
      </c>
    </row>
    <row r="2099" spans="1:28" x14ac:dyDescent="0.25">
      <c r="A2099" t="s">
        <v>4583</v>
      </c>
      <c r="B2099" t="s">
        <v>4584</v>
      </c>
      <c r="C2099" s="17">
        <v>44092</v>
      </c>
      <c r="D2099" s="7">
        <v>85000</v>
      </c>
      <c r="E2099" t="s">
        <v>29</v>
      </c>
      <c r="F2099" t="s">
        <v>30</v>
      </c>
      <c r="G2099" s="7">
        <v>85000</v>
      </c>
      <c r="H2099" s="7">
        <v>40500</v>
      </c>
      <c r="I2099" s="12">
        <f>H2099/G2099*100</f>
        <v>47.647058823529406</v>
      </c>
      <c r="J2099" s="12">
        <f t="shared" si="32"/>
        <v>2.1327371939548101</v>
      </c>
      <c r="K2099" s="7">
        <v>81003</v>
      </c>
      <c r="L2099" s="7">
        <v>26502</v>
      </c>
      <c r="M2099" s="7">
        <f>G2099-L2099</f>
        <v>58498</v>
      </c>
      <c r="N2099" s="7">
        <v>26328.986328125</v>
      </c>
      <c r="O2099" s="22">
        <f>M2099/N2099</f>
        <v>2.2218098057771254</v>
      </c>
      <c r="P2099" s="27">
        <v>480</v>
      </c>
      <c r="Q2099" s="32">
        <f>M2099/P2099</f>
        <v>121.87083333333334</v>
      </c>
      <c r="R2099" s="37" t="s">
        <v>4585</v>
      </c>
      <c r="S2099" s="42">
        <f>ABS(O2406-O2099)*100</f>
        <v>88.742266888778403</v>
      </c>
      <c r="T2099" t="s">
        <v>147</v>
      </c>
      <c r="V2099" s="7">
        <v>25600</v>
      </c>
      <c r="W2099" t="s">
        <v>33</v>
      </c>
      <c r="X2099" s="17" t="s">
        <v>34</v>
      </c>
      <c r="Z2099" t="s">
        <v>4586</v>
      </c>
      <c r="AA2099">
        <v>401</v>
      </c>
      <c r="AB2099">
        <v>45</v>
      </c>
    </row>
    <row r="2100" spans="1:28" x14ac:dyDescent="0.25">
      <c r="A2100" t="s">
        <v>4587</v>
      </c>
      <c r="B2100" t="s">
        <v>4588</v>
      </c>
      <c r="C2100" s="17">
        <v>44001</v>
      </c>
      <c r="D2100" s="7">
        <v>325000</v>
      </c>
      <c r="E2100" t="s">
        <v>29</v>
      </c>
      <c r="F2100" t="s">
        <v>30</v>
      </c>
      <c r="G2100" s="7">
        <v>325000</v>
      </c>
      <c r="H2100" s="7">
        <v>153600</v>
      </c>
      <c r="I2100" s="12">
        <f>H2100/G2100*100</f>
        <v>47.261538461538457</v>
      </c>
      <c r="J2100" s="12">
        <f t="shared" si="32"/>
        <v>2.518257555945759</v>
      </c>
      <c r="K2100" s="7">
        <v>332167</v>
      </c>
      <c r="L2100" s="7">
        <v>32390</v>
      </c>
      <c r="M2100" s="7">
        <f>G2100-L2100</f>
        <v>292610</v>
      </c>
      <c r="N2100" s="7">
        <v>198527.8125</v>
      </c>
      <c r="O2100" s="22">
        <f>M2100/N2100</f>
        <v>1.4738992804849447</v>
      </c>
      <c r="P2100" s="27">
        <v>1731</v>
      </c>
      <c r="Q2100" s="32">
        <f>M2100/P2100</f>
        <v>169.04101675332177</v>
      </c>
      <c r="R2100" s="37" t="s">
        <v>4589</v>
      </c>
      <c r="S2100" s="42">
        <f>ABS(O2406-O2100)*100</f>
        <v>13.951214359560327</v>
      </c>
      <c r="T2100" t="s">
        <v>43</v>
      </c>
      <c r="V2100" s="7">
        <v>25600</v>
      </c>
      <c r="W2100" t="s">
        <v>33</v>
      </c>
      <c r="X2100" s="17" t="s">
        <v>34</v>
      </c>
      <c r="Y2100" t="s">
        <v>4590</v>
      </c>
      <c r="Z2100" t="s">
        <v>4586</v>
      </c>
      <c r="AA2100">
        <v>401</v>
      </c>
      <c r="AB2100">
        <v>68</v>
      </c>
    </row>
    <row r="2101" spans="1:28" x14ac:dyDescent="0.25">
      <c r="A2101" t="s">
        <v>4591</v>
      </c>
      <c r="B2101" t="s">
        <v>4592</v>
      </c>
      <c r="C2101" s="17">
        <v>43798</v>
      </c>
      <c r="D2101" s="7">
        <v>165000</v>
      </c>
      <c r="E2101" t="s">
        <v>29</v>
      </c>
      <c r="F2101" t="s">
        <v>30</v>
      </c>
      <c r="G2101" s="7">
        <v>165000</v>
      </c>
      <c r="H2101" s="7">
        <v>69980</v>
      </c>
      <c r="I2101" s="12">
        <f>H2101/G2101*100</f>
        <v>42.412121212121214</v>
      </c>
      <c r="J2101" s="12">
        <f t="shared" si="32"/>
        <v>7.3676748053630021</v>
      </c>
      <c r="K2101" s="7">
        <v>170131</v>
      </c>
      <c r="L2101" s="7">
        <v>34016</v>
      </c>
      <c r="M2101" s="7">
        <f>G2101-L2101</f>
        <v>130984</v>
      </c>
      <c r="N2101" s="7">
        <v>65756.0390625</v>
      </c>
      <c r="O2101" s="22">
        <f>M2101/N2101</f>
        <v>1.9919691311622638</v>
      </c>
      <c r="P2101" s="27">
        <v>1046</v>
      </c>
      <c r="Q2101" s="32">
        <f>M2101/P2101</f>
        <v>125.22370936902486</v>
      </c>
      <c r="R2101" s="37" t="s">
        <v>4585</v>
      </c>
      <c r="S2101" s="42">
        <f>ABS(O2406-O2101)*100</f>
        <v>65.75819942729224</v>
      </c>
      <c r="T2101" t="s">
        <v>147</v>
      </c>
      <c r="V2101" s="7">
        <v>28000</v>
      </c>
      <c r="W2101" t="s">
        <v>33</v>
      </c>
      <c r="X2101" s="17" t="s">
        <v>34</v>
      </c>
      <c r="Y2101" t="s">
        <v>4593</v>
      </c>
      <c r="Z2101" t="s">
        <v>4586</v>
      </c>
      <c r="AA2101">
        <v>401</v>
      </c>
      <c r="AB2101">
        <v>45</v>
      </c>
    </row>
    <row r="2102" spans="1:28" x14ac:dyDescent="0.25">
      <c r="A2102" t="s">
        <v>4594</v>
      </c>
      <c r="B2102" t="s">
        <v>4595</v>
      </c>
      <c r="C2102" s="17">
        <v>43671</v>
      </c>
      <c r="D2102" s="7">
        <v>125000</v>
      </c>
      <c r="E2102" t="s">
        <v>29</v>
      </c>
      <c r="F2102" t="s">
        <v>30</v>
      </c>
      <c r="G2102" s="7">
        <v>125000</v>
      </c>
      <c r="H2102" s="7">
        <v>82590</v>
      </c>
      <c r="I2102" s="12">
        <f>H2102/G2102*100</f>
        <v>66.072000000000003</v>
      </c>
      <c r="J2102" s="12">
        <f t="shared" si="32"/>
        <v>16.292203982515787</v>
      </c>
      <c r="K2102" s="7">
        <v>165173</v>
      </c>
      <c r="L2102" s="7">
        <v>27772</v>
      </c>
      <c r="M2102" s="7">
        <f>G2102-L2102</f>
        <v>97228</v>
      </c>
      <c r="N2102" s="7">
        <v>90994.0390625</v>
      </c>
      <c r="O2102" s="22">
        <f>M2102/N2102</f>
        <v>1.0685095529523441</v>
      </c>
      <c r="P2102" s="27">
        <v>1204</v>
      </c>
      <c r="Q2102" s="32">
        <f>M2102/P2102</f>
        <v>80.754152823920265</v>
      </c>
      <c r="R2102" s="37" t="s">
        <v>4589</v>
      </c>
      <c r="S2102" s="42">
        <f>ABS(O2406-O2102)*100</f>
        <v>26.587758393699733</v>
      </c>
      <c r="T2102" t="s">
        <v>236</v>
      </c>
      <c r="V2102" s="7">
        <v>24000</v>
      </c>
      <c r="W2102" t="s">
        <v>33</v>
      </c>
      <c r="X2102" s="17" t="s">
        <v>34</v>
      </c>
      <c r="Z2102" t="s">
        <v>4586</v>
      </c>
      <c r="AA2102">
        <v>401</v>
      </c>
      <c r="AB2102">
        <v>52</v>
      </c>
    </row>
    <row r="2103" spans="1:28" x14ac:dyDescent="0.25">
      <c r="A2103" t="s">
        <v>4596</v>
      </c>
      <c r="B2103" t="s">
        <v>4597</v>
      </c>
      <c r="C2103" s="17">
        <v>43783</v>
      </c>
      <c r="D2103" s="7">
        <v>177000</v>
      </c>
      <c r="E2103" t="s">
        <v>29</v>
      </c>
      <c r="F2103" t="s">
        <v>30</v>
      </c>
      <c r="G2103" s="7">
        <v>177000</v>
      </c>
      <c r="H2103" s="7">
        <v>90100</v>
      </c>
      <c r="I2103" s="12">
        <f>H2103/G2103*100</f>
        <v>50.903954802259889</v>
      </c>
      <c r="J2103" s="12">
        <f t="shared" si="32"/>
        <v>1.1241587847756733</v>
      </c>
      <c r="K2103" s="7">
        <v>180209</v>
      </c>
      <c r="L2103" s="7">
        <v>24984</v>
      </c>
      <c r="M2103" s="7">
        <f>G2103-L2103</f>
        <v>152016</v>
      </c>
      <c r="N2103" s="7">
        <v>74987.921875</v>
      </c>
      <c r="O2103" s="22">
        <f>M2103/N2103</f>
        <v>2.0272064647077541</v>
      </c>
      <c r="P2103" s="27">
        <v>1120</v>
      </c>
      <c r="Q2103" s="32">
        <f>M2103/P2103</f>
        <v>135.72857142857143</v>
      </c>
      <c r="R2103" s="37" t="s">
        <v>4585</v>
      </c>
      <c r="S2103" s="42">
        <f>ABS(O2406-O2103)*100</f>
        <v>69.281932781841277</v>
      </c>
      <c r="T2103" t="s">
        <v>43</v>
      </c>
      <c r="V2103" s="7">
        <v>24000</v>
      </c>
      <c r="W2103" t="s">
        <v>33</v>
      </c>
      <c r="X2103" s="17" t="s">
        <v>34</v>
      </c>
      <c r="Z2103" t="s">
        <v>4586</v>
      </c>
      <c r="AA2103">
        <v>401</v>
      </c>
      <c r="AB2103">
        <v>50</v>
      </c>
    </row>
    <row r="2104" spans="1:28" x14ac:dyDescent="0.25">
      <c r="A2104" t="s">
        <v>4598</v>
      </c>
      <c r="B2104" t="s">
        <v>4599</v>
      </c>
      <c r="C2104" s="17">
        <v>44155</v>
      </c>
      <c r="D2104" s="7">
        <v>313000</v>
      </c>
      <c r="E2104" t="s">
        <v>29</v>
      </c>
      <c r="F2104" t="s">
        <v>30</v>
      </c>
      <c r="G2104" s="7">
        <v>313000</v>
      </c>
      <c r="H2104" s="7">
        <v>157720</v>
      </c>
      <c r="I2104" s="12">
        <f>H2104/G2104*100</f>
        <v>50.389776357827479</v>
      </c>
      <c r="J2104" s="12">
        <f t="shared" si="32"/>
        <v>0.60998034034326309</v>
      </c>
      <c r="K2104" s="7">
        <v>315437</v>
      </c>
      <c r="L2104" s="7">
        <v>32735</v>
      </c>
      <c r="M2104" s="7">
        <f>G2104-L2104</f>
        <v>280265</v>
      </c>
      <c r="N2104" s="7">
        <v>187219.875</v>
      </c>
      <c r="O2104" s="22">
        <f>M2104/N2104</f>
        <v>1.49698315950697</v>
      </c>
      <c r="P2104" s="27">
        <v>1745</v>
      </c>
      <c r="Q2104" s="32">
        <f>M2104/P2104</f>
        <v>160.61031518624642</v>
      </c>
      <c r="R2104" s="37" t="s">
        <v>4589</v>
      </c>
      <c r="S2104" s="42">
        <f>ABS(O2406-O2104)*100</f>
        <v>16.259602261762861</v>
      </c>
      <c r="T2104" t="s">
        <v>32</v>
      </c>
      <c r="V2104" s="7">
        <v>24000</v>
      </c>
      <c r="W2104" t="s">
        <v>33</v>
      </c>
      <c r="X2104" s="17" t="s">
        <v>34</v>
      </c>
      <c r="Z2104" t="s">
        <v>4586</v>
      </c>
      <c r="AA2104">
        <v>401</v>
      </c>
      <c r="AB2104">
        <v>73</v>
      </c>
    </row>
    <row r="2105" spans="1:28" x14ac:dyDescent="0.25">
      <c r="A2105" t="s">
        <v>4600</v>
      </c>
      <c r="B2105" t="s">
        <v>4601</v>
      </c>
      <c r="C2105" s="17">
        <v>44144</v>
      </c>
      <c r="D2105" s="7">
        <v>260000</v>
      </c>
      <c r="E2105" t="s">
        <v>29</v>
      </c>
      <c r="F2105" t="s">
        <v>30</v>
      </c>
      <c r="G2105" s="7">
        <v>260000</v>
      </c>
      <c r="H2105" s="7">
        <v>120890</v>
      </c>
      <c r="I2105" s="12">
        <f>H2105/G2105*100</f>
        <v>46.496153846153845</v>
      </c>
      <c r="J2105" s="12">
        <f t="shared" si="32"/>
        <v>3.2836421713303707</v>
      </c>
      <c r="K2105" s="7">
        <v>241771</v>
      </c>
      <c r="L2105" s="7">
        <v>24902</v>
      </c>
      <c r="M2105" s="7">
        <f>G2105-L2105</f>
        <v>235098</v>
      </c>
      <c r="N2105" s="7">
        <v>143621.859375</v>
      </c>
      <c r="O2105" s="22">
        <f>M2105/N2105</f>
        <v>1.6369235228054921</v>
      </c>
      <c r="P2105" s="27">
        <v>2112</v>
      </c>
      <c r="Q2105" s="32">
        <f>M2105/P2105</f>
        <v>111.31534090909091</v>
      </c>
      <c r="R2105" s="37" t="s">
        <v>4589</v>
      </c>
      <c r="S2105" s="42">
        <f>ABS(O2406-O2105)*100</f>
        <v>30.253638591615072</v>
      </c>
      <c r="T2105" t="s">
        <v>147</v>
      </c>
      <c r="V2105" s="7">
        <v>24000</v>
      </c>
      <c r="W2105" t="s">
        <v>33</v>
      </c>
      <c r="X2105" s="17" t="s">
        <v>34</v>
      </c>
      <c r="Z2105" t="s">
        <v>4586</v>
      </c>
      <c r="AA2105">
        <v>401</v>
      </c>
      <c r="AB2105">
        <v>62</v>
      </c>
    </row>
    <row r="2106" spans="1:28" x14ac:dyDescent="0.25">
      <c r="A2106" t="s">
        <v>4602</v>
      </c>
      <c r="B2106" t="s">
        <v>4603</v>
      </c>
      <c r="C2106" s="17">
        <v>44225</v>
      </c>
      <c r="D2106" s="7">
        <v>215000</v>
      </c>
      <c r="E2106" t="s">
        <v>29</v>
      </c>
      <c r="F2106" t="s">
        <v>30</v>
      </c>
      <c r="G2106" s="7">
        <v>215000</v>
      </c>
      <c r="H2106" s="7">
        <v>116150</v>
      </c>
      <c r="I2106" s="12">
        <f>H2106/G2106*100</f>
        <v>54.023255813953483</v>
      </c>
      <c r="J2106" s="12">
        <f t="shared" si="32"/>
        <v>4.2434597964692671</v>
      </c>
      <c r="K2106" s="7">
        <v>232300</v>
      </c>
      <c r="L2106" s="7">
        <v>29149</v>
      </c>
      <c r="M2106" s="7">
        <f>G2106-L2106</f>
        <v>185851</v>
      </c>
      <c r="N2106" s="7">
        <v>134537.09375</v>
      </c>
      <c r="O2106" s="22">
        <f>M2106/N2106</f>
        <v>1.3814108423164895</v>
      </c>
      <c r="P2106" s="27">
        <v>2211</v>
      </c>
      <c r="Q2106" s="32">
        <f>M2106/P2106</f>
        <v>84.057440072365452</v>
      </c>
      <c r="R2106" s="37" t="s">
        <v>4589</v>
      </c>
      <c r="S2106" s="42">
        <f>ABS(O2406-O2106)*100</f>
        <v>4.7023705427148066</v>
      </c>
      <c r="T2106" t="s">
        <v>43</v>
      </c>
      <c r="V2106" s="7">
        <v>25600</v>
      </c>
      <c r="W2106" t="s">
        <v>33</v>
      </c>
      <c r="X2106" s="17" t="s">
        <v>34</v>
      </c>
      <c r="Z2106" t="s">
        <v>4586</v>
      </c>
      <c r="AA2106">
        <v>401</v>
      </c>
      <c r="AB2106">
        <v>50</v>
      </c>
    </row>
    <row r="2107" spans="1:28" x14ac:dyDescent="0.25">
      <c r="A2107" t="s">
        <v>4604</v>
      </c>
      <c r="B2107" t="s">
        <v>4605</v>
      </c>
      <c r="C2107" s="17">
        <v>43769</v>
      </c>
      <c r="D2107" s="7">
        <v>125000</v>
      </c>
      <c r="E2107" t="s">
        <v>29</v>
      </c>
      <c r="F2107" t="s">
        <v>30</v>
      </c>
      <c r="G2107" s="7">
        <v>125000</v>
      </c>
      <c r="H2107" s="7">
        <v>77470</v>
      </c>
      <c r="I2107" s="12">
        <f>H2107/G2107*100</f>
        <v>61.975999999999999</v>
      </c>
      <c r="J2107" s="12">
        <f t="shared" si="32"/>
        <v>12.196203982515783</v>
      </c>
      <c r="K2107" s="7">
        <v>154947</v>
      </c>
      <c r="L2107" s="7">
        <v>30097</v>
      </c>
      <c r="M2107" s="7">
        <f>G2107-L2107</f>
        <v>94903</v>
      </c>
      <c r="N2107" s="7">
        <v>60314.0078125</v>
      </c>
      <c r="O2107" s="22">
        <f>M2107/N2107</f>
        <v>1.5734819064756542</v>
      </c>
      <c r="P2107" s="27">
        <v>1000</v>
      </c>
      <c r="Q2107" s="32">
        <f>M2107/P2107</f>
        <v>94.903000000000006</v>
      </c>
      <c r="R2107" s="37" t="s">
        <v>4585</v>
      </c>
      <c r="S2107" s="42">
        <f>ABS(O2406-O2107)*100</f>
        <v>23.909476958631281</v>
      </c>
      <c r="T2107" t="s">
        <v>147</v>
      </c>
      <c r="V2107" s="7">
        <v>24000</v>
      </c>
      <c r="W2107" t="s">
        <v>33</v>
      </c>
      <c r="X2107" s="17" t="s">
        <v>34</v>
      </c>
      <c r="Z2107" t="s">
        <v>4586</v>
      </c>
      <c r="AA2107">
        <v>401</v>
      </c>
      <c r="AB2107">
        <v>45</v>
      </c>
    </row>
    <row r="2108" spans="1:28" x14ac:dyDescent="0.25">
      <c r="A2108" t="s">
        <v>4606</v>
      </c>
      <c r="B2108" t="s">
        <v>4607</v>
      </c>
      <c r="C2108" s="17">
        <v>43763</v>
      </c>
      <c r="D2108" s="7">
        <v>177500</v>
      </c>
      <c r="E2108" t="s">
        <v>29</v>
      </c>
      <c r="F2108" t="s">
        <v>30</v>
      </c>
      <c r="G2108" s="7">
        <v>177500</v>
      </c>
      <c r="H2108" s="7">
        <v>105060</v>
      </c>
      <c r="I2108" s="12">
        <f>H2108/G2108*100</f>
        <v>59.188732394366198</v>
      </c>
      <c r="J2108" s="12">
        <f t="shared" si="32"/>
        <v>9.4089363768819823</v>
      </c>
      <c r="K2108" s="7">
        <v>210113</v>
      </c>
      <c r="L2108" s="7">
        <v>26717</v>
      </c>
      <c r="M2108" s="7">
        <f>G2108-L2108</f>
        <v>150783</v>
      </c>
      <c r="N2108" s="7">
        <v>88597.1015625</v>
      </c>
      <c r="O2108" s="22">
        <f>M2108/N2108</f>
        <v>1.7018954044860208</v>
      </c>
      <c r="P2108" s="27">
        <v>1344</v>
      </c>
      <c r="Q2108" s="32">
        <f>M2108/P2108</f>
        <v>112.18973214285714</v>
      </c>
      <c r="R2108" s="37" t="s">
        <v>4585</v>
      </c>
      <c r="S2108" s="42">
        <f>ABS(O2406-O2108)*100</f>
        <v>36.750826759667945</v>
      </c>
      <c r="T2108" t="s">
        <v>147</v>
      </c>
      <c r="V2108" s="7">
        <v>24000</v>
      </c>
      <c r="W2108" t="s">
        <v>33</v>
      </c>
      <c r="X2108" s="17" t="s">
        <v>34</v>
      </c>
      <c r="Z2108" t="s">
        <v>4586</v>
      </c>
      <c r="AA2108">
        <v>401</v>
      </c>
      <c r="AB2108">
        <v>54</v>
      </c>
    </row>
    <row r="2109" spans="1:28" x14ac:dyDescent="0.25">
      <c r="A2109" t="s">
        <v>4606</v>
      </c>
      <c r="B2109" t="s">
        <v>4607</v>
      </c>
      <c r="C2109" s="17">
        <v>44274</v>
      </c>
      <c r="D2109" s="7">
        <v>210000</v>
      </c>
      <c r="E2109" t="s">
        <v>29</v>
      </c>
      <c r="F2109" t="s">
        <v>30</v>
      </c>
      <c r="G2109" s="7">
        <v>210000</v>
      </c>
      <c r="H2109" s="7">
        <v>105060</v>
      </c>
      <c r="I2109" s="12">
        <f>H2109/G2109*100</f>
        <v>50.028571428571432</v>
      </c>
      <c r="J2109" s="12">
        <f t="shared" si="32"/>
        <v>0.24877541108721601</v>
      </c>
      <c r="K2109" s="7">
        <v>210113</v>
      </c>
      <c r="L2109" s="7">
        <v>26717</v>
      </c>
      <c r="M2109" s="7">
        <f>G2109-L2109</f>
        <v>183283</v>
      </c>
      <c r="N2109" s="7">
        <v>88597.1015625</v>
      </c>
      <c r="O2109" s="22">
        <f>M2109/N2109</f>
        <v>2.0687245605964288</v>
      </c>
      <c r="P2109" s="27">
        <v>1344</v>
      </c>
      <c r="Q2109" s="32">
        <f>M2109/P2109</f>
        <v>136.37127976190476</v>
      </c>
      <c r="R2109" s="37" t="s">
        <v>4585</v>
      </c>
      <c r="S2109" s="42">
        <f>ABS(O2406-O2109)*100</f>
        <v>73.433742370708742</v>
      </c>
      <c r="T2109" t="s">
        <v>147</v>
      </c>
      <c r="V2109" s="7">
        <v>24000</v>
      </c>
      <c r="W2109" t="s">
        <v>33</v>
      </c>
      <c r="X2109" s="17" t="s">
        <v>34</v>
      </c>
      <c r="Z2109" t="s">
        <v>4586</v>
      </c>
      <c r="AA2109">
        <v>401</v>
      </c>
      <c r="AB2109">
        <v>54</v>
      </c>
    </row>
    <row r="2110" spans="1:28" x14ac:dyDescent="0.25">
      <c r="A2110" t="s">
        <v>4608</v>
      </c>
      <c r="B2110" t="s">
        <v>4609</v>
      </c>
      <c r="C2110" s="17">
        <v>44060</v>
      </c>
      <c r="D2110" s="7">
        <v>187500</v>
      </c>
      <c r="E2110" t="s">
        <v>29</v>
      </c>
      <c r="F2110" t="s">
        <v>30</v>
      </c>
      <c r="G2110" s="7">
        <v>187500</v>
      </c>
      <c r="H2110" s="7">
        <v>103170</v>
      </c>
      <c r="I2110" s="12">
        <f>H2110/G2110*100</f>
        <v>55.023999999999994</v>
      </c>
      <c r="J2110" s="12">
        <f t="shared" si="32"/>
        <v>5.2442039825157778</v>
      </c>
      <c r="K2110" s="7">
        <v>206337</v>
      </c>
      <c r="L2110" s="7">
        <v>26595</v>
      </c>
      <c r="M2110" s="7">
        <f>G2110-L2110</f>
        <v>160905</v>
      </c>
      <c r="N2110" s="7">
        <v>119034.4375</v>
      </c>
      <c r="O2110" s="22">
        <f>M2110/N2110</f>
        <v>1.3517516727039602</v>
      </c>
      <c r="P2110" s="27">
        <v>1544</v>
      </c>
      <c r="Q2110" s="32">
        <f>M2110/P2110</f>
        <v>104.2130829015544</v>
      </c>
      <c r="R2110" s="37" t="s">
        <v>4589</v>
      </c>
      <c r="S2110" s="42">
        <f>ABS(O2406-O2110)*100</f>
        <v>1.7364535814618831</v>
      </c>
      <c r="T2110" t="s">
        <v>147</v>
      </c>
      <c r="V2110" s="7">
        <v>24000</v>
      </c>
      <c r="W2110" t="s">
        <v>33</v>
      </c>
      <c r="X2110" s="17" t="s">
        <v>34</v>
      </c>
      <c r="Z2110" t="s">
        <v>4586</v>
      </c>
      <c r="AA2110">
        <v>401</v>
      </c>
      <c r="AB2110">
        <v>67</v>
      </c>
    </row>
    <row r="2111" spans="1:28" x14ac:dyDescent="0.25">
      <c r="A2111" t="s">
        <v>4610</v>
      </c>
      <c r="B2111" t="s">
        <v>4611</v>
      </c>
      <c r="C2111" s="17">
        <v>43675</v>
      </c>
      <c r="D2111" s="7">
        <v>195000</v>
      </c>
      <c r="E2111" t="s">
        <v>29</v>
      </c>
      <c r="F2111" t="s">
        <v>30</v>
      </c>
      <c r="G2111" s="7">
        <v>195000</v>
      </c>
      <c r="H2111" s="7">
        <v>84490</v>
      </c>
      <c r="I2111" s="12">
        <f>H2111/G2111*100</f>
        <v>43.328205128205127</v>
      </c>
      <c r="J2111" s="12">
        <f t="shared" si="32"/>
        <v>6.451590889279089</v>
      </c>
      <c r="K2111" s="7">
        <v>168983</v>
      </c>
      <c r="L2111" s="7">
        <v>26654</v>
      </c>
      <c r="M2111" s="7">
        <f>G2111-L2111</f>
        <v>168346</v>
      </c>
      <c r="N2111" s="7">
        <v>68757.96875</v>
      </c>
      <c r="O2111" s="22">
        <f>M2111/N2111</f>
        <v>2.4483853007946808</v>
      </c>
      <c r="P2111" s="27">
        <v>1248</v>
      </c>
      <c r="Q2111" s="32">
        <f>M2111/P2111</f>
        <v>134.8926282051282</v>
      </c>
      <c r="R2111" s="37" t="s">
        <v>4585</v>
      </c>
      <c r="S2111" s="42">
        <f>ABS(O2406-O2111)*100</f>
        <v>111.39981639053393</v>
      </c>
      <c r="T2111" t="s">
        <v>147</v>
      </c>
      <c r="V2111" s="7">
        <v>24000</v>
      </c>
      <c r="W2111" t="s">
        <v>33</v>
      </c>
      <c r="X2111" s="17" t="s">
        <v>34</v>
      </c>
      <c r="Z2111" t="s">
        <v>4586</v>
      </c>
      <c r="AA2111">
        <v>401</v>
      </c>
      <c r="AB2111">
        <v>45</v>
      </c>
    </row>
    <row r="2112" spans="1:28" x14ac:dyDescent="0.25">
      <c r="A2112" t="s">
        <v>4612</v>
      </c>
      <c r="B2112" t="s">
        <v>4613</v>
      </c>
      <c r="C2112" s="17">
        <v>43999</v>
      </c>
      <c r="D2112" s="7">
        <v>110000</v>
      </c>
      <c r="E2112" t="s">
        <v>29</v>
      </c>
      <c r="F2112" t="s">
        <v>30</v>
      </c>
      <c r="G2112" s="7">
        <v>110000</v>
      </c>
      <c r="H2112" s="7">
        <v>65550</v>
      </c>
      <c r="I2112" s="12">
        <f>H2112/G2112*100</f>
        <v>59.590909090909093</v>
      </c>
      <c r="J2112" s="12">
        <f t="shared" si="32"/>
        <v>9.8111130734248775</v>
      </c>
      <c r="K2112" s="7">
        <v>131099</v>
      </c>
      <c r="L2112" s="7">
        <v>24902</v>
      </c>
      <c r="M2112" s="7">
        <f>G2112-L2112</f>
        <v>85098</v>
      </c>
      <c r="N2112" s="7">
        <v>51302.8984375</v>
      </c>
      <c r="O2112" s="22">
        <f>M2112/N2112</f>
        <v>1.6587366911378514</v>
      </c>
      <c r="P2112" s="27">
        <v>724</v>
      </c>
      <c r="Q2112" s="32">
        <f>M2112/P2112</f>
        <v>117.53867403314918</v>
      </c>
      <c r="R2112" s="37" t="s">
        <v>4585</v>
      </c>
      <c r="S2112" s="42">
        <f>ABS(O2406-O2112)*100</f>
        <v>32.434955424850997</v>
      </c>
      <c r="T2112" t="s">
        <v>147</v>
      </c>
      <c r="V2112" s="7">
        <v>24000</v>
      </c>
      <c r="W2112" t="s">
        <v>33</v>
      </c>
      <c r="X2112" s="17" t="s">
        <v>34</v>
      </c>
      <c r="Z2112" t="s">
        <v>4586</v>
      </c>
      <c r="AA2112">
        <v>401</v>
      </c>
      <c r="AB2112">
        <v>45</v>
      </c>
    </row>
    <row r="2113" spans="1:28" x14ac:dyDescent="0.25">
      <c r="A2113" t="s">
        <v>4614</v>
      </c>
      <c r="B2113" t="s">
        <v>4615</v>
      </c>
      <c r="C2113" s="17">
        <v>43762</v>
      </c>
      <c r="D2113" s="7">
        <v>320000</v>
      </c>
      <c r="E2113" t="s">
        <v>29</v>
      </c>
      <c r="F2113" t="s">
        <v>30</v>
      </c>
      <c r="G2113" s="7">
        <v>320000</v>
      </c>
      <c r="H2113" s="7">
        <v>168360</v>
      </c>
      <c r="I2113" s="12">
        <f>H2113/G2113*100</f>
        <v>52.612499999999997</v>
      </c>
      <c r="J2113" s="12">
        <f t="shared" si="32"/>
        <v>2.8327039825157811</v>
      </c>
      <c r="K2113" s="7">
        <v>336718</v>
      </c>
      <c r="L2113" s="7">
        <v>28192</v>
      </c>
      <c r="M2113" s="7">
        <f>G2113-L2113</f>
        <v>291808</v>
      </c>
      <c r="N2113" s="7">
        <v>204321.859375</v>
      </c>
      <c r="O2113" s="22">
        <f>M2113/N2113</f>
        <v>1.4281780759660827</v>
      </c>
      <c r="P2113" s="27">
        <v>2149</v>
      </c>
      <c r="Q2113" s="32">
        <f>M2113/P2113</f>
        <v>135.7878082829223</v>
      </c>
      <c r="R2113" s="37" t="s">
        <v>4589</v>
      </c>
      <c r="S2113" s="42">
        <f>ABS(O2406-O2113)*100</f>
        <v>9.3790939076741289</v>
      </c>
      <c r="T2113" t="s">
        <v>32</v>
      </c>
      <c r="V2113" s="7">
        <v>24000</v>
      </c>
      <c r="W2113" t="s">
        <v>33</v>
      </c>
      <c r="X2113" s="17" t="s">
        <v>34</v>
      </c>
      <c r="Z2113" t="s">
        <v>4586</v>
      </c>
      <c r="AA2113">
        <v>401</v>
      </c>
      <c r="AB2113">
        <v>77</v>
      </c>
    </row>
    <row r="2114" spans="1:28" x14ac:dyDescent="0.25">
      <c r="A2114" t="s">
        <v>4616</v>
      </c>
      <c r="B2114" t="s">
        <v>4617</v>
      </c>
      <c r="C2114" s="17">
        <v>44252</v>
      </c>
      <c r="D2114" s="7">
        <v>205000</v>
      </c>
      <c r="E2114" t="s">
        <v>29</v>
      </c>
      <c r="F2114" t="s">
        <v>30</v>
      </c>
      <c r="G2114" s="7">
        <v>205000</v>
      </c>
      <c r="H2114" s="7">
        <v>92830</v>
      </c>
      <c r="I2114" s="12">
        <f>H2114/G2114*100</f>
        <v>45.282926829268291</v>
      </c>
      <c r="J2114" s="12">
        <f t="shared" si="32"/>
        <v>4.4968691882159249</v>
      </c>
      <c r="K2114" s="7">
        <v>185651</v>
      </c>
      <c r="L2114" s="7">
        <v>24768</v>
      </c>
      <c r="M2114" s="7">
        <f>G2114-L2114</f>
        <v>180232</v>
      </c>
      <c r="N2114" s="7">
        <v>106545.03125</v>
      </c>
      <c r="O2114" s="22">
        <f>M2114/N2114</f>
        <v>1.6916039902142317</v>
      </c>
      <c r="P2114" s="27">
        <v>1404</v>
      </c>
      <c r="Q2114" s="32">
        <f>M2114/P2114</f>
        <v>128.37037037037038</v>
      </c>
      <c r="R2114" s="37" t="s">
        <v>4589</v>
      </c>
      <c r="S2114" s="42">
        <f>ABS(O2406-O2114)*100</f>
        <v>35.721685332489031</v>
      </c>
      <c r="T2114" t="s">
        <v>32</v>
      </c>
      <c r="V2114" s="7">
        <v>21600</v>
      </c>
      <c r="W2114" t="s">
        <v>33</v>
      </c>
      <c r="X2114" s="17" t="s">
        <v>34</v>
      </c>
      <c r="Z2114" t="s">
        <v>4586</v>
      </c>
      <c r="AA2114">
        <v>401</v>
      </c>
      <c r="AB2114">
        <v>61</v>
      </c>
    </row>
    <row r="2115" spans="1:28" x14ac:dyDescent="0.25">
      <c r="A2115" t="s">
        <v>4618</v>
      </c>
      <c r="B2115" t="s">
        <v>4619</v>
      </c>
      <c r="C2115" s="17">
        <v>43732</v>
      </c>
      <c r="D2115" s="7">
        <v>210000</v>
      </c>
      <c r="E2115" t="s">
        <v>29</v>
      </c>
      <c r="F2115" t="s">
        <v>30</v>
      </c>
      <c r="G2115" s="7">
        <v>210000</v>
      </c>
      <c r="H2115" s="7">
        <v>91330</v>
      </c>
      <c r="I2115" s="12">
        <f>H2115/G2115*100</f>
        <v>43.490476190476187</v>
      </c>
      <c r="J2115" s="12">
        <f t="shared" ref="J2115:J2178" si="33">+ABS(I2115-$I$2411)</f>
        <v>6.2893198270080291</v>
      </c>
      <c r="K2115" s="7">
        <v>182653</v>
      </c>
      <c r="L2115" s="7">
        <v>28385</v>
      </c>
      <c r="M2115" s="7">
        <f>G2115-L2115</f>
        <v>181615</v>
      </c>
      <c r="N2115" s="7">
        <v>102164.2421875</v>
      </c>
      <c r="O2115" s="22">
        <f>M2115/N2115</f>
        <v>1.7776767693992739</v>
      </c>
      <c r="P2115" s="27">
        <v>1269</v>
      </c>
      <c r="Q2115" s="32">
        <f>M2115/P2115</f>
        <v>143.11662726556344</v>
      </c>
      <c r="R2115" s="37" t="s">
        <v>4589</v>
      </c>
      <c r="S2115" s="42">
        <f>ABS(O2406-O2115)*100</f>
        <v>44.328963250993247</v>
      </c>
      <c r="T2115" t="s">
        <v>43</v>
      </c>
      <c r="V2115" s="7">
        <v>24000</v>
      </c>
      <c r="W2115" t="s">
        <v>33</v>
      </c>
      <c r="X2115" s="17" t="s">
        <v>34</v>
      </c>
      <c r="Z2115" t="s">
        <v>4586</v>
      </c>
      <c r="AA2115">
        <v>401</v>
      </c>
      <c r="AB2115">
        <v>61</v>
      </c>
    </row>
    <row r="2116" spans="1:28" x14ac:dyDescent="0.25">
      <c r="A2116" t="s">
        <v>4620</v>
      </c>
      <c r="B2116" t="s">
        <v>4621</v>
      </c>
      <c r="C2116" s="17">
        <v>44165</v>
      </c>
      <c r="D2116" s="7">
        <v>234900</v>
      </c>
      <c r="E2116" t="s">
        <v>29</v>
      </c>
      <c r="F2116" t="s">
        <v>30</v>
      </c>
      <c r="G2116" s="7">
        <v>234900</v>
      </c>
      <c r="H2116" s="7">
        <v>85940</v>
      </c>
      <c r="I2116" s="12">
        <f>H2116/G2116*100</f>
        <v>36.585781183482332</v>
      </c>
      <c r="J2116" s="12">
        <f t="shared" si="33"/>
        <v>13.194014834001884</v>
      </c>
      <c r="K2116" s="7">
        <v>171880</v>
      </c>
      <c r="L2116" s="7">
        <v>25755</v>
      </c>
      <c r="M2116" s="7">
        <f>G2116-L2116</f>
        <v>209145</v>
      </c>
      <c r="N2116" s="7">
        <v>70591.7890625</v>
      </c>
      <c r="O2116" s="22">
        <f>M2116/N2116</f>
        <v>2.9627383407839241</v>
      </c>
      <c r="P2116" s="27">
        <v>1416</v>
      </c>
      <c r="Q2116" s="32">
        <f>M2116/P2116</f>
        <v>147.70127118644066</v>
      </c>
      <c r="R2116" s="37" t="s">
        <v>4585</v>
      </c>
      <c r="S2116" s="42">
        <f>ABS(O2406-O2116)*100</f>
        <v>162.83512038945827</v>
      </c>
      <c r="T2116" t="s">
        <v>147</v>
      </c>
      <c r="V2116" s="7">
        <v>24000</v>
      </c>
      <c r="W2116" t="s">
        <v>33</v>
      </c>
      <c r="X2116" s="17" t="s">
        <v>34</v>
      </c>
      <c r="Z2116" t="s">
        <v>4586</v>
      </c>
      <c r="AA2116">
        <v>401</v>
      </c>
      <c r="AB2116">
        <v>45</v>
      </c>
    </row>
    <row r="2117" spans="1:28" x14ac:dyDescent="0.25">
      <c r="A2117" t="s">
        <v>4622</v>
      </c>
      <c r="B2117" t="s">
        <v>4623</v>
      </c>
      <c r="C2117" s="17">
        <v>43840</v>
      </c>
      <c r="D2117" s="7">
        <v>175000</v>
      </c>
      <c r="E2117" t="s">
        <v>29</v>
      </c>
      <c r="F2117" t="s">
        <v>30</v>
      </c>
      <c r="G2117" s="7">
        <v>175000</v>
      </c>
      <c r="H2117" s="7">
        <v>77920</v>
      </c>
      <c r="I2117" s="12">
        <f>H2117/G2117*100</f>
        <v>44.525714285714287</v>
      </c>
      <c r="J2117" s="12">
        <f t="shared" si="33"/>
        <v>5.2540817317699293</v>
      </c>
      <c r="K2117" s="7">
        <v>155848</v>
      </c>
      <c r="L2117" s="7">
        <v>27899</v>
      </c>
      <c r="M2117" s="7">
        <f>G2117-L2117</f>
        <v>147101</v>
      </c>
      <c r="N2117" s="7">
        <v>61811.109375</v>
      </c>
      <c r="O2117" s="22">
        <f>M2117/N2117</f>
        <v>2.3798472715892749</v>
      </c>
      <c r="P2117" s="27">
        <v>1212</v>
      </c>
      <c r="Q2117" s="32">
        <f>M2117/P2117</f>
        <v>121.37046204620462</v>
      </c>
      <c r="R2117" s="37" t="s">
        <v>4585</v>
      </c>
      <c r="S2117" s="42">
        <f>ABS(O2406-O2117)*100</f>
        <v>104.54601346999335</v>
      </c>
      <c r="T2117" t="s">
        <v>147</v>
      </c>
      <c r="V2117" s="7">
        <v>24000</v>
      </c>
      <c r="W2117" t="s">
        <v>33</v>
      </c>
      <c r="X2117" s="17" t="s">
        <v>34</v>
      </c>
      <c r="Z2117" t="s">
        <v>4586</v>
      </c>
      <c r="AA2117">
        <v>401</v>
      </c>
      <c r="AB2117">
        <v>45</v>
      </c>
    </row>
    <row r="2118" spans="1:28" x14ac:dyDescent="0.25">
      <c r="A2118" t="s">
        <v>4624</v>
      </c>
      <c r="B2118" t="s">
        <v>4625</v>
      </c>
      <c r="C2118" s="17">
        <v>43956</v>
      </c>
      <c r="D2118" s="7">
        <v>168832</v>
      </c>
      <c r="E2118" t="s">
        <v>29</v>
      </c>
      <c r="F2118" t="s">
        <v>30</v>
      </c>
      <c r="G2118" s="7">
        <v>168832</v>
      </c>
      <c r="H2118" s="7">
        <v>107710</v>
      </c>
      <c r="I2118" s="12">
        <f>H2118/G2118*100</f>
        <v>63.797147460197124</v>
      </c>
      <c r="J2118" s="12">
        <f t="shared" si="33"/>
        <v>14.017351442712908</v>
      </c>
      <c r="K2118" s="7">
        <v>215414</v>
      </c>
      <c r="L2118" s="7">
        <v>24902</v>
      </c>
      <c r="M2118" s="7">
        <f>G2118-L2118</f>
        <v>143930</v>
      </c>
      <c r="N2118" s="7">
        <v>92034.78125</v>
      </c>
      <c r="O2118" s="22">
        <f>M2118/N2118</f>
        <v>1.5638652914166622</v>
      </c>
      <c r="P2118" s="27">
        <v>1808</v>
      </c>
      <c r="Q2118" s="32">
        <f>M2118/P2118</f>
        <v>79.607300884955748</v>
      </c>
      <c r="R2118" s="37" t="s">
        <v>4585</v>
      </c>
      <c r="S2118" s="42">
        <f>ABS(O2406-O2118)*100</f>
        <v>22.94781545273208</v>
      </c>
      <c r="T2118" t="s">
        <v>147</v>
      </c>
      <c r="V2118" s="7">
        <v>24000</v>
      </c>
      <c r="W2118" t="s">
        <v>33</v>
      </c>
      <c r="X2118" s="17" t="s">
        <v>34</v>
      </c>
      <c r="Z2118" t="s">
        <v>4586</v>
      </c>
      <c r="AA2118">
        <v>401</v>
      </c>
      <c r="AB2118">
        <v>45</v>
      </c>
    </row>
    <row r="2119" spans="1:28" x14ac:dyDescent="0.25">
      <c r="A2119" t="s">
        <v>4626</v>
      </c>
      <c r="B2119" t="s">
        <v>4627</v>
      </c>
      <c r="C2119" s="17">
        <v>44076</v>
      </c>
      <c r="D2119" s="7">
        <v>192000</v>
      </c>
      <c r="E2119" t="s">
        <v>29</v>
      </c>
      <c r="F2119" t="s">
        <v>30</v>
      </c>
      <c r="G2119" s="7">
        <v>192000</v>
      </c>
      <c r="H2119" s="7">
        <v>75660</v>
      </c>
      <c r="I2119" s="12">
        <f>H2119/G2119*100</f>
        <v>39.40625</v>
      </c>
      <c r="J2119" s="12">
        <f t="shared" si="33"/>
        <v>10.373546017484216</v>
      </c>
      <c r="K2119" s="7">
        <v>151310</v>
      </c>
      <c r="L2119" s="7">
        <v>30113</v>
      </c>
      <c r="M2119" s="7">
        <f>G2119-L2119</f>
        <v>161887</v>
      </c>
      <c r="N2119" s="7">
        <v>80262.9140625</v>
      </c>
      <c r="O2119" s="22">
        <f>M2119/N2119</f>
        <v>2.0169589142245705</v>
      </c>
      <c r="P2119" s="27">
        <v>960</v>
      </c>
      <c r="Q2119" s="32">
        <f>M2119/P2119</f>
        <v>168.63229166666667</v>
      </c>
      <c r="R2119" s="37" t="s">
        <v>4589</v>
      </c>
      <c r="S2119" s="42">
        <f>ABS(O2406-O2119)*100</f>
        <v>68.257177733522909</v>
      </c>
      <c r="T2119" t="s">
        <v>43</v>
      </c>
      <c r="V2119" s="7">
        <v>24000</v>
      </c>
      <c r="W2119" t="s">
        <v>33</v>
      </c>
      <c r="X2119" s="17" t="s">
        <v>34</v>
      </c>
      <c r="Z2119" t="s">
        <v>4586</v>
      </c>
      <c r="AA2119">
        <v>401</v>
      </c>
      <c r="AB2119">
        <v>60</v>
      </c>
    </row>
    <row r="2120" spans="1:28" x14ac:dyDescent="0.25">
      <c r="A2120" t="s">
        <v>4628</v>
      </c>
      <c r="B2120" t="s">
        <v>4629</v>
      </c>
      <c r="C2120" s="17">
        <v>44158</v>
      </c>
      <c r="D2120" s="7">
        <v>185000</v>
      </c>
      <c r="E2120" t="s">
        <v>29</v>
      </c>
      <c r="F2120" t="s">
        <v>30</v>
      </c>
      <c r="G2120" s="7">
        <v>185000</v>
      </c>
      <c r="H2120" s="7">
        <v>66940</v>
      </c>
      <c r="I2120" s="12">
        <f>H2120/G2120*100</f>
        <v>36.183783783783788</v>
      </c>
      <c r="J2120" s="12">
        <f t="shared" si="33"/>
        <v>13.596012233700428</v>
      </c>
      <c r="K2120" s="7">
        <v>133874</v>
      </c>
      <c r="L2120" s="7">
        <v>31312</v>
      </c>
      <c r="M2120" s="7">
        <f>G2120-L2120</f>
        <v>153688</v>
      </c>
      <c r="N2120" s="7">
        <v>60330.58984375</v>
      </c>
      <c r="O2120" s="22">
        <f>M2120/N2120</f>
        <v>2.5474307544155637</v>
      </c>
      <c r="P2120" s="27">
        <v>1231</v>
      </c>
      <c r="Q2120" s="32">
        <f>M2120/P2120</f>
        <v>124.8480909829407</v>
      </c>
      <c r="R2120" s="37" t="s">
        <v>4630</v>
      </c>
      <c r="S2120" s="42">
        <f>ABS(O2406-O2120)*100</f>
        <v>121.30436175262223</v>
      </c>
      <c r="T2120" t="s">
        <v>147</v>
      </c>
      <c r="V2120" s="7">
        <v>29625</v>
      </c>
      <c r="W2120" t="s">
        <v>33</v>
      </c>
      <c r="X2120" s="17" t="s">
        <v>34</v>
      </c>
      <c r="Z2120" t="s">
        <v>4631</v>
      </c>
      <c r="AA2120">
        <v>401</v>
      </c>
      <c r="AB2120">
        <v>45</v>
      </c>
    </row>
    <row r="2121" spans="1:28" x14ac:dyDescent="0.25">
      <c r="A2121" t="s">
        <v>4632</v>
      </c>
      <c r="B2121" t="s">
        <v>4633</v>
      </c>
      <c r="C2121" s="17">
        <v>44168</v>
      </c>
      <c r="D2121" s="7">
        <v>190000</v>
      </c>
      <c r="E2121" t="s">
        <v>29</v>
      </c>
      <c r="F2121" t="s">
        <v>30</v>
      </c>
      <c r="G2121" s="7">
        <v>190000</v>
      </c>
      <c r="H2121" s="7">
        <v>90950</v>
      </c>
      <c r="I2121" s="12">
        <f>H2121/G2121*100</f>
        <v>47.868421052631575</v>
      </c>
      <c r="J2121" s="12">
        <f t="shared" si="33"/>
        <v>1.9113749648526408</v>
      </c>
      <c r="K2121" s="7">
        <v>181902</v>
      </c>
      <c r="L2121" s="7">
        <v>34961</v>
      </c>
      <c r="M2121" s="7">
        <f>G2121-L2121</f>
        <v>155039</v>
      </c>
      <c r="N2121" s="7">
        <v>86435.8828125</v>
      </c>
      <c r="O2121" s="22">
        <f>M2121/N2121</f>
        <v>1.7936879332431472</v>
      </c>
      <c r="P2121" s="27">
        <v>1605</v>
      </c>
      <c r="Q2121" s="32">
        <f>M2121/P2121</f>
        <v>96.597507788161991</v>
      </c>
      <c r="R2121" s="37" t="s">
        <v>4630</v>
      </c>
      <c r="S2121" s="42">
        <f>ABS(O2406-O2121)*100</f>
        <v>45.930079635380579</v>
      </c>
      <c r="T2121" t="s">
        <v>147</v>
      </c>
      <c r="V2121" s="7">
        <v>29625</v>
      </c>
      <c r="W2121" t="s">
        <v>33</v>
      </c>
      <c r="X2121" s="17" t="s">
        <v>34</v>
      </c>
      <c r="Z2121" t="s">
        <v>4631</v>
      </c>
      <c r="AA2121">
        <v>401</v>
      </c>
      <c r="AB2121">
        <v>45</v>
      </c>
    </row>
    <row r="2122" spans="1:28" x14ac:dyDescent="0.25">
      <c r="A2122" t="s">
        <v>4634</v>
      </c>
      <c r="B2122" t="s">
        <v>4635</v>
      </c>
      <c r="C2122" s="17">
        <v>43840</v>
      </c>
      <c r="D2122" s="7">
        <v>200000</v>
      </c>
      <c r="E2122" t="s">
        <v>29</v>
      </c>
      <c r="F2122" t="s">
        <v>30</v>
      </c>
      <c r="G2122" s="7">
        <v>200000</v>
      </c>
      <c r="H2122" s="7">
        <v>106840</v>
      </c>
      <c r="I2122" s="12">
        <f>H2122/G2122*100</f>
        <v>53.42</v>
      </c>
      <c r="J2122" s="12">
        <f t="shared" si="33"/>
        <v>3.6402039825157857</v>
      </c>
      <c r="K2122" s="7">
        <v>213673</v>
      </c>
      <c r="L2122" s="7">
        <v>33895</v>
      </c>
      <c r="M2122" s="7">
        <f>G2122-L2122</f>
        <v>166105</v>
      </c>
      <c r="N2122" s="7">
        <v>105751.765625</v>
      </c>
      <c r="O2122" s="22">
        <f>M2122/N2122</f>
        <v>1.5707066356604862</v>
      </c>
      <c r="P2122" s="27">
        <v>1242</v>
      </c>
      <c r="Q2122" s="32">
        <f>M2122/P2122</f>
        <v>133.73993558776166</v>
      </c>
      <c r="R2122" s="37" t="s">
        <v>4630</v>
      </c>
      <c r="S2122" s="42">
        <f>ABS(O2406-O2122)*100</f>
        <v>23.631949877114479</v>
      </c>
      <c r="T2122" t="s">
        <v>43</v>
      </c>
      <c r="V2122" s="7">
        <v>29625</v>
      </c>
      <c r="W2122" t="s">
        <v>33</v>
      </c>
      <c r="X2122" s="17" t="s">
        <v>34</v>
      </c>
      <c r="Z2122" t="s">
        <v>4631</v>
      </c>
      <c r="AA2122">
        <v>401</v>
      </c>
      <c r="AB2122">
        <v>58</v>
      </c>
    </row>
    <row r="2123" spans="1:28" x14ac:dyDescent="0.25">
      <c r="A2123" t="s">
        <v>4636</v>
      </c>
      <c r="B2123" t="s">
        <v>4637</v>
      </c>
      <c r="C2123" s="17">
        <v>43683</v>
      </c>
      <c r="D2123" s="7">
        <v>275000</v>
      </c>
      <c r="E2123" t="s">
        <v>29</v>
      </c>
      <c r="F2123" t="s">
        <v>30</v>
      </c>
      <c r="G2123" s="7">
        <v>275000</v>
      </c>
      <c r="H2123" s="7">
        <v>114040</v>
      </c>
      <c r="I2123" s="12">
        <f>H2123/G2123*100</f>
        <v>41.469090909090909</v>
      </c>
      <c r="J2123" s="12">
        <f t="shared" si="33"/>
        <v>8.3107051083933072</v>
      </c>
      <c r="K2123" s="7">
        <v>228076</v>
      </c>
      <c r="L2123" s="7">
        <v>35974</v>
      </c>
      <c r="M2123" s="7">
        <f>G2123-L2123</f>
        <v>239026</v>
      </c>
      <c r="N2123" s="7">
        <v>113001.1796875</v>
      </c>
      <c r="O2123" s="22">
        <f>M2123/N2123</f>
        <v>2.1152522536580265</v>
      </c>
      <c r="P2123" s="27">
        <v>2050</v>
      </c>
      <c r="Q2123" s="32">
        <f>M2123/P2123</f>
        <v>116.5980487804878</v>
      </c>
      <c r="R2123" s="37" t="s">
        <v>4630</v>
      </c>
      <c r="S2123" s="42">
        <f>ABS(O2406-O2123)*100</f>
        <v>78.086511676868511</v>
      </c>
      <c r="T2123" t="s">
        <v>147</v>
      </c>
      <c r="V2123" s="7">
        <v>29625</v>
      </c>
      <c r="W2123" t="s">
        <v>33</v>
      </c>
      <c r="X2123" s="17" t="s">
        <v>34</v>
      </c>
      <c r="Z2123" t="s">
        <v>4631</v>
      </c>
      <c r="AA2123">
        <v>401</v>
      </c>
      <c r="AB2123">
        <v>45</v>
      </c>
    </row>
    <row r="2124" spans="1:28" x14ac:dyDescent="0.25">
      <c r="A2124" t="s">
        <v>4638</v>
      </c>
      <c r="B2124" t="s">
        <v>4639</v>
      </c>
      <c r="C2124" s="17">
        <v>44141</v>
      </c>
      <c r="D2124" s="7">
        <v>205000</v>
      </c>
      <c r="E2124" t="s">
        <v>29</v>
      </c>
      <c r="F2124" t="s">
        <v>30</v>
      </c>
      <c r="G2124" s="7">
        <v>205000</v>
      </c>
      <c r="H2124" s="7">
        <v>121630</v>
      </c>
      <c r="I2124" s="12">
        <f>H2124/G2124*100</f>
        <v>59.331707317073167</v>
      </c>
      <c r="J2124" s="12">
        <f t="shared" si="33"/>
        <v>9.5519112995889515</v>
      </c>
      <c r="K2124" s="7">
        <v>243269</v>
      </c>
      <c r="L2124" s="7">
        <v>33989</v>
      </c>
      <c r="M2124" s="7">
        <f>G2124-L2124</f>
        <v>171011</v>
      </c>
      <c r="N2124" s="7">
        <v>123105.8828125</v>
      </c>
      <c r="O2124" s="22">
        <f>M2124/N2124</f>
        <v>1.389137513927448</v>
      </c>
      <c r="P2124" s="27">
        <v>1702</v>
      </c>
      <c r="Q2124" s="32">
        <f>M2124/P2124</f>
        <v>100.47649823736781</v>
      </c>
      <c r="R2124" s="37" t="s">
        <v>4630</v>
      </c>
      <c r="S2124" s="42">
        <f>ABS(O2406-O2124)*100</f>
        <v>5.475037703810659</v>
      </c>
      <c r="T2124" t="s">
        <v>236</v>
      </c>
      <c r="V2124" s="7">
        <v>29625</v>
      </c>
      <c r="W2124" t="s">
        <v>33</v>
      </c>
      <c r="X2124" s="17" t="s">
        <v>34</v>
      </c>
      <c r="Z2124" t="s">
        <v>4631</v>
      </c>
      <c r="AA2124">
        <v>401</v>
      </c>
      <c r="AB2124">
        <v>55</v>
      </c>
    </row>
    <row r="2125" spans="1:28" x14ac:dyDescent="0.25">
      <c r="A2125" t="s">
        <v>4640</v>
      </c>
      <c r="B2125" t="s">
        <v>4641</v>
      </c>
      <c r="C2125" s="17">
        <v>44211</v>
      </c>
      <c r="D2125" s="7">
        <v>246000</v>
      </c>
      <c r="E2125" t="s">
        <v>29</v>
      </c>
      <c r="F2125" t="s">
        <v>30</v>
      </c>
      <c r="G2125" s="7">
        <v>246000</v>
      </c>
      <c r="H2125" s="7">
        <v>148330</v>
      </c>
      <c r="I2125" s="12">
        <f>H2125/G2125*100</f>
        <v>60.296747967479682</v>
      </c>
      <c r="J2125" s="12">
        <f t="shared" si="33"/>
        <v>10.516951949995466</v>
      </c>
      <c r="K2125" s="7">
        <v>296657</v>
      </c>
      <c r="L2125" s="7">
        <v>36078</v>
      </c>
      <c r="M2125" s="7">
        <f>G2125-L2125</f>
        <v>209922</v>
      </c>
      <c r="N2125" s="7">
        <v>153281.765625</v>
      </c>
      <c r="O2125" s="22">
        <f>M2125/N2125</f>
        <v>1.3695171055999507</v>
      </c>
      <c r="P2125" s="27">
        <v>1496</v>
      </c>
      <c r="Q2125" s="32">
        <f>M2125/P2125</f>
        <v>140.32219251336898</v>
      </c>
      <c r="R2125" s="37" t="s">
        <v>4630</v>
      </c>
      <c r="S2125" s="42">
        <f>ABS(O2406-O2125)*100</f>
        <v>3.512996871060925</v>
      </c>
      <c r="T2125" t="s">
        <v>43</v>
      </c>
      <c r="V2125" s="7">
        <v>29625</v>
      </c>
      <c r="W2125" t="s">
        <v>33</v>
      </c>
      <c r="X2125" s="17" t="s">
        <v>34</v>
      </c>
      <c r="Z2125" t="s">
        <v>4631</v>
      </c>
      <c r="AA2125">
        <v>401</v>
      </c>
      <c r="AB2125">
        <v>67</v>
      </c>
    </row>
    <row r="2126" spans="1:28" x14ac:dyDescent="0.25">
      <c r="A2126" t="s">
        <v>4640</v>
      </c>
      <c r="B2126" t="s">
        <v>4641</v>
      </c>
      <c r="C2126" s="17">
        <v>43601</v>
      </c>
      <c r="D2126" s="7">
        <v>225000</v>
      </c>
      <c r="E2126" t="s">
        <v>29</v>
      </c>
      <c r="F2126" t="s">
        <v>30</v>
      </c>
      <c r="G2126" s="7">
        <v>225000</v>
      </c>
      <c r="H2126" s="7">
        <v>148330</v>
      </c>
      <c r="I2126" s="12">
        <f>H2126/G2126*100</f>
        <v>65.924444444444447</v>
      </c>
      <c r="J2126" s="12">
        <f t="shared" si="33"/>
        <v>16.144648426960231</v>
      </c>
      <c r="K2126" s="7">
        <v>296657</v>
      </c>
      <c r="L2126" s="7">
        <v>36078</v>
      </c>
      <c r="M2126" s="7">
        <f>G2126-L2126</f>
        <v>188922</v>
      </c>
      <c r="N2126" s="7">
        <v>153281.765625</v>
      </c>
      <c r="O2126" s="22">
        <f>M2126/N2126</f>
        <v>1.232514508360981</v>
      </c>
      <c r="P2126" s="27">
        <v>1496</v>
      </c>
      <c r="Q2126" s="32">
        <f>M2126/P2126</f>
        <v>126.28475935828877</v>
      </c>
      <c r="R2126" s="37" t="s">
        <v>4630</v>
      </c>
      <c r="S2126" s="42">
        <f>ABS(O2406-O2126)*100</f>
        <v>10.187262852836042</v>
      </c>
      <c r="T2126" t="s">
        <v>43</v>
      </c>
      <c r="V2126" s="7">
        <v>29625</v>
      </c>
      <c r="W2126" t="s">
        <v>33</v>
      </c>
      <c r="X2126" s="17" t="s">
        <v>34</v>
      </c>
      <c r="Z2126" t="s">
        <v>4631</v>
      </c>
      <c r="AA2126">
        <v>401</v>
      </c>
      <c r="AB2126">
        <v>67</v>
      </c>
    </row>
    <row r="2127" spans="1:28" x14ac:dyDescent="0.25">
      <c r="A2127" t="s">
        <v>4642</v>
      </c>
      <c r="B2127" t="s">
        <v>4643</v>
      </c>
      <c r="C2127" s="17">
        <v>43990</v>
      </c>
      <c r="D2127" s="7">
        <v>200000</v>
      </c>
      <c r="E2127" t="s">
        <v>29</v>
      </c>
      <c r="F2127" t="s">
        <v>30</v>
      </c>
      <c r="G2127" s="7">
        <v>200000</v>
      </c>
      <c r="H2127" s="7">
        <v>101690</v>
      </c>
      <c r="I2127" s="12">
        <f>H2127/G2127*100</f>
        <v>50.844999999999999</v>
      </c>
      <c r="J2127" s="12">
        <f t="shared" si="33"/>
        <v>1.0652039825157829</v>
      </c>
      <c r="K2127" s="7">
        <v>203376</v>
      </c>
      <c r="L2127" s="7">
        <v>37123</v>
      </c>
      <c r="M2127" s="7">
        <f>G2127-L2127</f>
        <v>162877</v>
      </c>
      <c r="N2127" s="7">
        <v>97795.8828125</v>
      </c>
      <c r="O2127" s="22">
        <f>M2127/N2127</f>
        <v>1.665479111347431</v>
      </c>
      <c r="P2127" s="27">
        <v>1040</v>
      </c>
      <c r="Q2127" s="32">
        <f>M2127/P2127</f>
        <v>156.61250000000001</v>
      </c>
      <c r="R2127" s="37" t="s">
        <v>4630</v>
      </c>
      <c r="S2127" s="42">
        <f>ABS(O2406-O2127)*100</f>
        <v>33.10919744580896</v>
      </c>
      <c r="T2127" t="s">
        <v>43</v>
      </c>
      <c r="V2127" s="7">
        <v>29625</v>
      </c>
      <c r="W2127" t="s">
        <v>33</v>
      </c>
      <c r="X2127" s="17" t="s">
        <v>34</v>
      </c>
      <c r="Z2127" t="s">
        <v>4631</v>
      </c>
      <c r="AA2127">
        <v>401</v>
      </c>
      <c r="AB2127">
        <v>61</v>
      </c>
    </row>
    <row r="2128" spans="1:28" x14ac:dyDescent="0.25">
      <c r="A2128" t="s">
        <v>4644</v>
      </c>
      <c r="B2128" t="s">
        <v>4645</v>
      </c>
      <c r="C2128" s="17">
        <v>44211</v>
      </c>
      <c r="D2128" s="7">
        <v>255000</v>
      </c>
      <c r="E2128" t="s">
        <v>29</v>
      </c>
      <c r="F2128" t="s">
        <v>30</v>
      </c>
      <c r="G2128" s="7">
        <v>255000</v>
      </c>
      <c r="H2128" s="7">
        <v>121740</v>
      </c>
      <c r="I2128" s="12">
        <f>H2128/G2128*100</f>
        <v>47.741176470588236</v>
      </c>
      <c r="J2128" s="12">
        <f t="shared" si="33"/>
        <v>2.0386195468959798</v>
      </c>
      <c r="K2128" s="7">
        <v>243484</v>
      </c>
      <c r="L2128" s="7">
        <v>32527</v>
      </c>
      <c r="M2128" s="7">
        <f>G2128-L2128</f>
        <v>222473</v>
      </c>
      <c r="N2128" s="7">
        <v>117198.3359375</v>
      </c>
      <c r="O2128" s="22">
        <f>M2128/N2128</f>
        <v>1.8982607408234986</v>
      </c>
      <c r="P2128" s="27">
        <v>1544</v>
      </c>
      <c r="Q2128" s="32">
        <f>M2128/P2128</f>
        <v>144.08873056994818</v>
      </c>
      <c r="R2128" s="37" t="s">
        <v>4646</v>
      </c>
      <c r="S2128" s="42">
        <f>ABS(O2406-O2128)*100</f>
        <v>56.387360393415719</v>
      </c>
      <c r="T2128" t="s">
        <v>147</v>
      </c>
      <c r="V2128" s="7">
        <v>28450</v>
      </c>
      <c r="W2128" t="s">
        <v>33</v>
      </c>
      <c r="X2128" s="17" t="s">
        <v>34</v>
      </c>
      <c r="Z2128" t="s">
        <v>4647</v>
      </c>
      <c r="AA2128">
        <v>401</v>
      </c>
      <c r="AB2128">
        <v>49</v>
      </c>
    </row>
    <row r="2129" spans="1:28" x14ac:dyDescent="0.25">
      <c r="A2129" t="s">
        <v>4648</v>
      </c>
      <c r="B2129" t="s">
        <v>4649</v>
      </c>
      <c r="C2129" s="17">
        <v>44120</v>
      </c>
      <c r="D2129" s="7">
        <v>374000</v>
      </c>
      <c r="E2129" t="s">
        <v>29</v>
      </c>
      <c r="F2129" t="s">
        <v>30</v>
      </c>
      <c r="G2129" s="7">
        <v>374000</v>
      </c>
      <c r="H2129" s="7">
        <v>186020</v>
      </c>
      <c r="I2129" s="12">
        <f>H2129/G2129*100</f>
        <v>49.737967914438499</v>
      </c>
      <c r="J2129" s="12">
        <f t="shared" si="33"/>
        <v>4.1828103045716603E-2</v>
      </c>
      <c r="K2129" s="7">
        <v>372038</v>
      </c>
      <c r="L2129" s="7">
        <v>59685</v>
      </c>
      <c r="M2129" s="7">
        <f>G2129-L2129</f>
        <v>314315</v>
      </c>
      <c r="N2129" s="7">
        <v>342117.1875</v>
      </c>
      <c r="O2129" s="22">
        <f>M2129/N2129</f>
        <v>0.91873489986526913</v>
      </c>
      <c r="P2129" s="27">
        <v>2834</v>
      </c>
      <c r="Q2129" s="32">
        <f>M2129/P2129</f>
        <v>110.90860973888496</v>
      </c>
      <c r="R2129" s="37" t="s">
        <v>4650</v>
      </c>
      <c r="S2129" s="42">
        <f>ABS(O2406-O2129)*100</f>
        <v>41.565223702407231</v>
      </c>
      <c r="T2129" t="s">
        <v>32</v>
      </c>
      <c r="V2129" s="7">
        <v>55000</v>
      </c>
      <c r="W2129" t="s">
        <v>33</v>
      </c>
      <c r="X2129" s="17" t="s">
        <v>34</v>
      </c>
      <c r="Z2129" t="s">
        <v>4651</v>
      </c>
      <c r="AA2129">
        <v>407</v>
      </c>
      <c r="AB2129">
        <v>84</v>
      </c>
    </row>
    <row r="2130" spans="1:28" x14ac:dyDescent="0.25">
      <c r="A2130" t="s">
        <v>4652</v>
      </c>
      <c r="B2130" t="s">
        <v>4653</v>
      </c>
      <c r="C2130" s="17">
        <v>44056</v>
      </c>
      <c r="D2130" s="7">
        <v>390500</v>
      </c>
      <c r="E2130" t="s">
        <v>29</v>
      </c>
      <c r="F2130" t="s">
        <v>30</v>
      </c>
      <c r="G2130" s="7">
        <v>390500</v>
      </c>
      <c r="H2130" s="7">
        <v>182160</v>
      </c>
      <c r="I2130" s="12">
        <f>H2130/G2130*100</f>
        <v>46.647887323943657</v>
      </c>
      <c r="J2130" s="12">
        <f t="shared" si="33"/>
        <v>3.1319086935405593</v>
      </c>
      <c r="K2130" s="7">
        <v>364326</v>
      </c>
      <c r="L2130" s="7">
        <v>59685</v>
      </c>
      <c r="M2130" s="7">
        <f>G2130-L2130</f>
        <v>330815</v>
      </c>
      <c r="N2130" s="7">
        <v>333670.3125</v>
      </c>
      <c r="O2130" s="22">
        <f>M2130/N2130</f>
        <v>0.99144271338194045</v>
      </c>
      <c r="P2130" s="27">
        <v>3008</v>
      </c>
      <c r="Q2130" s="32">
        <f>M2130/P2130</f>
        <v>109.97839095744681</v>
      </c>
      <c r="R2130" s="37" t="s">
        <v>4650</v>
      </c>
      <c r="S2130" s="42">
        <f>ABS(O2406-O2130)*100</f>
        <v>34.294442350740098</v>
      </c>
      <c r="T2130" t="s">
        <v>32</v>
      </c>
      <c r="V2130" s="7">
        <v>55000</v>
      </c>
      <c r="W2130" t="s">
        <v>33</v>
      </c>
      <c r="X2130" s="17" t="s">
        <v>34</v>
      </c>
      <c r="Z2130" t="s">
        <v>4651</v>
      </c>
      <c r="AA2130">
        <v>407</v>
      </c>
      <c r="AB2130">
        <v>84</v>
      </c>
    </row>
    <row r="2131" spans="1:28" x14ac:dyDescent="0.25">
      <c r="A2131" t="s">
        <v>4654</v>
      </c>
      <c r="B2131" t="s">
        <v>4655</v>
      </c>
      <c r="C2131" s="17">
        <v>43658</v>
      </c>
      <c r="D2131" s="7">
        <v>300101</v>
      </c>
      <c r="E2131" t="s">
        <v>1301</v>
      </c>
      <c r="F2131" t="s">
        <v>30</v>
      </c>
      <c r="G2131" s="7">
        <v>300101</v>
      </c>
      <c r="H2131" s="7">
        <v>156420</v>
      </c>
      <c r="I2131" s="12">
        <f>H2131/G2131*100</f>
        <v>52.122452107790373</v>
      </c>
      <c r="J2131" s="12">
        <f t="shared" si="33"/>
        <v>2.3426560903061571</v>
      </c>
      <c r="K2131" s="7">
        <v>312842</v>
      </c>
      <c r="L2131" s="7">
        <v>59257</v>
      </c>
      <c r="M2131" s="7">
        <f>G2131-L2131</f>
        <v>240844</v>
      </c>
      <c r="N2131" s="7">
        <v>277749.1875</v>
      </c>
      <c r="O2131" s="22">
        <f>M2131/N2131</f>
        <v>0.86712764911328499</v>
      </c>
      <c r="P2131" s="27">
        <v>2139</v>
      </c>
      <c r="Q2131" s="32">
        <f>M2131/P2131</f>
        <v>112.59654043945768</v>
      </c>
      <c r="R2131" s="37" t="s">
        <v>4650</v>
      </c>
      <c r="S2131" s="42">
        <f>ABS(O2406-O2131)*100</f>
        <v>46.725948777605645</v>
      </c>
      <c r="T2131" t="s">
        <v>32</v>
      </c>
      <c r="V2131" s="7">
        <v>55000</v>
      </c>
      <c r="W2131" t="s">
        <v>33</v>
      </c>
      <c r="X2131" s="17" t="s">
        <v>34</v>
      </c>
      <c r="Z2131" t="s">
        <v>4651</v>
      </c>
      <c r="AA2131">
        <v>407</v>
      </c>
      <c r="AB2131">
        <v>90</v>
      </c>
    </row>
    <row r="2132" spans="1:28" x14ac:dyDescent="0.25">
      <c r="A2132" t="s">
        <v>4656</v>
      </c>
      <c r="B2132" t="s">
        <v>4657</v>
      </c>
      <c r="C2132" s="17">
        <v>44011</v>
      </c>
      <c r="D2132" s="7">
        <v>348000</v>
      </c>
      <c r="E2132" t="s">
        <v>29</v>
      </c>
      <c r="F2132" t="s">
        <v>30</v>
      </c>
      <c r="G2132" s="7">
        <v>348000</v>
      </c>
      <c r="H2132" s="7">
        <v>176180</v>
      </c>
      <c r="I2132" s="12">
        <f>H2132/G2132*100</f>
        <v>50.626436781609193</v>
      </c>
      <c r="J2132" s="12">
        <f t="shared" si="33"/>
        <v>0.84664076412497735</v>
      </c>
      <c r="K2132" s="7">
        <v>352359</v>
      </c>
      <c r="L2132" s="7">
        <v>60308</v>
      </c>
      <c r="M2132" s="7">
        <f>G2132-L2132</f>
        <v>287692</v>
      </c>
      <c r="N2132" s="7">
        <v>319880.625</v>
      </c>
      <c r="O2132" s="22">
        <f>M2132/N2132</f>
        <v>0.89937300829020206</v>
      </c>
      <c r="P2132" s="27">
        <v>2558</v>
      </c>
      <c r="Q2132" s="32">
        <f>M2132/P2132</f>
        <v>112.46755277560594</v>
      </c>
      <c r="R2132" s="37" t="s">
        <v>4650</v>
      </c>
      <c r="S2132" s="42">
        <f>ABS(O2406-O2132)*100</f>
        <v>43.501412859913934</v>
      </c>
      <c r="T2132" t="s">
        <v>32</v>
      </c>
      <c r="V2132" s="7">
        <v>55000</v>
      </c>
      <c r="W2132" t="s">
        <v>33</v>
      </c>
      <c r="X2132" s="17" t="s">
        <v>34</v>
      </c>
      <c r="Z2132" t="s">
        <v>4651</v>
      </c>
      <c r="AA2132">
        <v>407</v>
      </c>
      <c r="AB2132">
        <v>91</v>
      </c>
    </row>
    <row r="2133" spans="1:28" x14ac:dyDescent="0.25">
      <c r="A2133" t="s">
        <v>4658</v>
      </c>
      <c r="B2133" t="s">
        <v>4659</v>
      </c>
      <c r="C2133" s="17">
        <v>43942</v>
      </c>
      <c r="D2133" s="7">
        <v>307000</v>
      </c>
      <c r="E2133" t="s">
        <v>29</v>
      </c>
      <c r="F2133" t="s">
        <v>30</v>
      </c>
      <c r="G2133" s="7">
        <v>307000</v>
      </c>
      <c r="H2133" s="7">
        <v>164710</v>
      </c>
      <c r="I2133" s="12">
        <f>H2133/G2133*100</f>
        <v>53.651465798045606</v>
      </c>
      <c r="J2133" s="12">
        <f t="shared" si="33"/>
        <v>3.8716697805613904</v>
      </c>
      <c r="K2133" s="7">
        <v>329427</v>
      </c>
      <c r="L2133" s="7">
        <v>59615</v>
      </c>
      <c r="M2133" s="7">
        <f>G2133-L2133</f>
        <v>247385</v>
      </c>
      <c r="N2133" s="7">
        <v>295522.46875</v>
      </c>
      <c r="O2133" s="22">
        <f>M2133/N2133</f>
        <v>0.83711063001871999</v>
      </c>
      <c r="P2133" s="27">
        <v>2334</v>
      </c>
      <c r="Q2133" s="32">
        <f>M2133/P2133</f>
        <v>105.99185946872322</v>
      </c>
      <c r="R2133" s="37" t="s">
        <v>4650</v>
      </c>
      <c r="S2133" s="42">
        <f>ABS(O2406-O2133)*100</f>
        <v>49.727650687062145</v>
      </c>
      <c r="T2133" t="s">
        <v>32</v>
      </c>
      <c r="V2133" s="7">
        <v>55000</v>
      </c>
      <c r="W2133" t="s">
        <v>33</v>
      </c>
      <c r="X2133" s="17" t="s">
        <v>34</v>
      </c>
      <c r="Z2133" t="s">
        <v>4651</v>
      </c>
      <c r="AA2133">
        <v>407</v>
      </c>
      <c r="AB2133">
        <v>89</v>
      </c>
    </row>
    <row r="2134" spans="1:28" x14ac:dyDescent="0.25">
      <c r="A2134" t="s">
        <v>4660</v>
      </c>
      <c r="B2134" t="s">
        <v>4661</v>
      </c>
      <c r="C2134" s="17">
        <v>44186</v>
      </c>
      <c r="D2134" s="7">
        <v>330000</v>
      </c>
      <c r="E2134" t="s">
        <v>29</v>
      </c>
      <c r="F2134" t="s">
        <v>30</v>
      </c>
      <c r="G2134" s="7">
        <v>330000</v>
      </c>
      <c r="H2134" s="7">
        <v>157970</v>
      </c>
      <c r="I2134" s="12">
        <f>H2134/G2134*100</f>
        <v>47.869696969696967</v>
      </c>
      <c r="J2134" s="12">
        <f t="shared" si="33"/>
        <v>1.9100990477872486</v>
      </c>
      <c r="K2134" s="7">
        <v>315949</v>
      </c>
      <c r="L2134" s="7">
        <v>60688</v>
      </c>
      <c r="M2134" s="7">
        <f>G2134-L2134</f>
        <v>269312</v>
      </c>
      <c r="N2134" s="7">
        <v>279584.875</v>
      </c>
      <c r="O2134" s="22">
        <f>M2134/N2134</f>
        <v>0.96325668546984167</v>
      </c>
      <c r="P2134" s="27">
        <v>2168</v>
      </c>
      <c r="Q2134" s="32">
        <f>M2134/P2134</f>
        <v>124.22140221402213</v>
      </c>
      <c r="R2134" s="37" t="s">
        <v>4650</v>
      </c>
      <c r="S2134" s="42">
        <f>ABS(O2406-O2134)*100</f>
        <v>37.113045141949975</v>
      </c>
      <c r="T2134" t="s">
        <v>32</v>
      </c>
      <c r="V2134" s="7">
        <v>55000</v>
      </c>
      <c r="W2134" t="s">
        <v>33</v>
      </c>
      <c r="X2134" s="17" t="s">
        <v>34</v>
      </c>
      <c r="Z2134" t="s">
        <v>4651</v>
      </c>
      <c r="AA2134">
        <v>407</v>
      </c>
      <c r="AB2134">
        <v>87</v>
      </c>
    </row>
    <row r="2135" spans="1:28" x14ac:dyDescent="0.25">
      <c r="A2135" t="s">
        <v>4662</v>
      </c>
      <c r="B2135" t="s">
        <v>4663</v>
      </c>
      <c r="C2135" s="17">
        <v>44120</v>
      </c>
      <c r="D2135" s="7">
        <v>280000</v>
      </c>
      <c r="E2135" t="s">
        <v>29</v>
      </c>
      <c r="F2135" t="s">
        <v>30</v>
      </c>
      <c r="G2135" s="7">
        <v>280000</v>
      </c>
      <c r="H2135" s="7">
        <v>119430</v>
      </c>
      <c r="I2135" s="12">
        <f>H2135/G2135*100</f>
        <v>42.653571428571432</v>
      </c>
      <c r="J2135" s="12">
        <f t="shared" si="33"/>
        <v>7.126224588912784</v>
      </c>
      <c r="K2135" s="7">
        <v>238859</v>
      </c>
      <c r="L2135" s="7">
        <v>43073</v>
      </c>
      <c r="M2135" s="7">
        <f>G2135-L2135</f>
        <v>236927</v>
      </c>
      <c r="N2135" s="7">
        <v>108770</v>
      </c>
      <c r="O2135" s="22">
        <f>M2135/N2135</f>
        <v>2.1782384848763447</v>
      </c>
      <c r="P2135" s="27">
        <v>1298</v>
      </c>
      <c r="Q2135" s="32">
        <f>M2135/P2135</f>
        <v>182.53235747303543</v>
      </c>
      <c r="R2135" s="37" t="s">
        <v>4646</v>
      </c>
      <c r="S2135" s="42">
        <f>ABS(O2406-O2135)*100</f>
        <v>84.385134798700335</v>
      </c>
      <c r="T2135" t="s">
        <v>43</v>
      </c>
      <c r="V2135" s="7">
        <v>34125</v>
      </c>
      <c r="W2135" t="s">
        <v>33</v>
      </c>
      <c r="X2135" s="17" t="s">
        <v>34</v>
      </c>
      <c r="Z2135" t="s">
        <v>4647</v>
      </c>
      <c r="AA2135">
        <v>401</v>
      </c>
      <c r="AB2135">
        <v>45</v>
      </c>
    </row>
    <row r="2136" spans="1:28" x14ac:dyDescent="0.25">
      <c r="A2136" t="s">
        <v>4664</v>
      </c>
      <c r="B2136" t="s">
        <v>4665</v>
      </c>
      <c r="C2136" s="17">
        <v>43941</v>
      </c>
      <c r="D2136" s="7">
        <v>275000</v>
      </c>
      <c r="E2136" t="s">
        <v>29</v>
      </c>
      <c r="F2136" t="s">
        <v>30</v>
      </c>
      <c r="G2136" s="7">
        <v>275000</v>
      </c>
      <c r="H2136" s="7">
        <v>120420</v>
      </c>
      <c r="I2136" s="12">
        <f>H2136/G2136*100</f>
        <v>43.789090909090909</v>
      </c>
      <c r="J2136" s="12">
        <f t="shared" si="33"/>
        <v>5.9907051083933069</v>
      </c>
      <c r="K2136" s="7">
        <v>240838</v>
      </c>
      <c r="L2136" s="7">
        <v>62613</v>
      </c>
      <c r="M2136" s="7">
        <f>G2136-L2136</f>
        <v>212387</v>
      </c>
      <c r="N2136" s="7">
        <v>99013.890625</v>
      </c>
      <c r="O2136" s="22">
        <f>M2136/N2136</f>
        <v>2.1450222656574858</v>
      </c>
      <c r="P2136" s="27">
        <v>2096</v>
      </c>
      <c r="Q2136" s="32">
        <f>M2136/P2136</f>
        <v>101.32967557251908</v>
      </c>
      <c r="R2136" s="37" t="s">
        <v>3052</v>
      </c>
      <c r="S2136" s="42">
        <f>ABS(O2406-O2136)*100</f>
        <v>81.063512876814443</v>
      </c>
      <c r="T2136" t="s">
        <v>147</v>
      </c>
      <c r="V2136" s="7">
        <v>56250</v>
      </c>
      <c r="W2136" t="s">
        <v>33</v>
      </c>
      <c r="X2136" s="17" t="s">
        <v>34</v>
      </c>
      <c r="Z2136" t="s">
        <v>3534</v>
      </c>
      <c r="AA2136">
        <v>401</v>
      </c>
      <c r="AB2136">
        <v>43</v>
      </c>
    </row>
    <row r="2137" spans="1:28" x14ac:dyDescent="0.25">
      <c r="A2137" t="s">
        <v>4666</v>
      </c>
      <c r="B2137" t="s">
        <v>4667</v>
      </c>
      <c r="C2137" s="17">
        <v>43591</v>
      </c>
      <c r="D2137" s="7">
        <v>200000</v>
      </c>
      <c r="E2137" t="s">
        <v>29</v>
      </c>
      <c r="F2137" t="s">
        <v>30</v>
      </c>
      <c r="G2137" s="7">
        <v>200000</v>
      </c>
      <c r="H2137" s="7">
        <v>151630</v>
      </c>
      <c r="I2137" s="12">
        <f>H2137/G2137*100</f>
        <v>75.814999999999998</v>
      </c>
      <c r="J2137" s="12">
        <f t="shared" si="33"/>
        <v>26.035203982515782</v>
      </c>
      <c r="K2137" s="7">
        <v>303266</v>
      </c>
      <c r="L2137" s="7">
        <v>33730</v>
      </c>
      <c r="M2137" s="7">
        <f>G2137-L2137</f>
        <v>166270</v>
      </c>
      <c r="N2137" s="7">
        <v>149742.21875</v>
      </c>
      <c r="O2137" s="22">
        <f>M2137/N2137</f>
        <v>1.1103748921845062</v>
      </c>
      <c r="P2137" s="27">
        <v>1964</v>
      </c>
      <c r="Q2137" s="32">
        <f>M2137/P2137</f>
        <v>84.658859470468428</v>
      </c>
      <c r="R2137" s="37" t="s">
        <v>3052</v>
      </c>
      <c r="S2137" s="42">
        <f>ABS(O2406-O2137)*100</f>
        <v>22.401224470483516</v>
      </c>
      <c r="T2137" t="s">
        <v>43</v>
      </c>
      <c r="V2137" s="7">
        <v>32500</v>
      </c>
      <c r="W2137" t="s">
        <v>33</v>
      </c>
      <c r="X2137" s="17" t="s">
        <v>34</v>
      </c>
      <c r="Z2137" t="s">
        <v>3534</v>
      </c>
      <c r="AA2137">
        <v>401</v>
      </c>
      <c r="AB2137">
        <v>55</v>
      </c>
    </row>
    <row r="2138" spans="1:28" x14ac:dyDescent="0.25">
      <c r="A2138" t="s">
        <v>4668</v>
      </c>
      <c r="B2138" t="s">
        <v>4669</v>
      </c>
      <c r="C2138" s="17">
        <v>43768</v>
      </c>
      <c r="D2138" s="7">
        <v>220000</v>
      </c>
      <c r="E2138" t="s">
        <v>662</v>
      </c>
      <c r="F2138" t="s">
        <v>30</v>
      </c>
      <c r="G2138" s="7">
        <v>220000</v>
      </c>
      <c r="H2138" s="7">
        <v>89460</v>
      </c>
      <c r="I2138" s="12">
        <f>H2138/G2138*100</f>
        <v>40.663636363636364</v>
      </c>
      <c r="J2138" s="12">
        <f t="shared" si="33"/>
        <v>9.116159653847852</v>
      </c>
      <c r="K2138" s="7">
        <v>178910</v>
      </c>
      <c r="L2138" s="7">
        <v>39027</v>
      </c>
      <c r="M2138" s="7">
        <f>G2138-L2138</f>
        <v>180973</v>
      </c>
      <c r="N2138" s="7">
        <v>77712.78125</v>
      </c>
      <c r="O2138" s="22">
        <f>M2138/N2138</f>
        <v>2.3287417730915401</v>
      </c>
      <c r="P2138" s="27">
        <v>1441</v>
      </c>
      <c r="Q2138" s="32">
        <f>M2138/P2138</f>
        <v>125.58848022206801</v>
      </c>
      <c r="R2138" s="37" t="s">
        <v>3052</v>
      </c>
      <c r="S2138" s="42">
        <f>ABS(O2406-O2138)*100</f>
        <v>99.435463620219863</v>
      </c>
      <c r="T2138" t="s">
        <v>147</v>
      </c>
      <c r="V2138" s="7">
        <v>38125</v>
      </c>
      <c r="W2138" t="s">
        <v>33</v>
      </c>
      <c r="X2138" s="17" t="s">
        <v>34</v>
      </c>
      <c r="Z2138" t="s">
        <v>3534</v>
      </c>
      <c r="AA2138">
        <v>401</v>
      </c>
      <c r="AB2138">
        <v>43</v>
      </c>
    </row>
    <row r="2139" spans="1:28" x14ac:dyDescent="0.25">
      <c r="A2139" t="s">
        <v>4670</v>
      </c>
      <c r="B2139" t="s">
        <v>4671</v>
      </c>
      <c r="C2139" s="17">
        <v>44035</v>
      </c>
      <c r="D2139" s="7">
        <v>200000</v>
      </c>
      <c r="E2139" t="s">
        <v>29</v>
      </c>
      <c r="F2139" t="s">
        <v>30</v>
      </c>
      <c r="G2139" s="7">
        <v>200000</v>
      </c>
      <c r="H2139" s="7">
        <v>104870</v>
      </c>
      <c r="I2139" s="12">
        <f>H2139/G2139*100</f>
        <v>52.434999999999995</v>
      </c>
      <c r="J2139" s="12">
        <f t="shared" si="33"/>
        <v>2.6552039825157792</v>
      </c>
      <c r="K2139" s="7">
        <v>209748</v>
      </c>
      <c r="L2139" s="7">
        <v>36982</v>
      </c>
      <c r="M2139" s="7">
        <f>G2139-L2139</f>
        <v>163018</v>
      </c>
      <c r="N2139" s="7">
        <v>99864.7421875</v>
      </c>
      <c r="O2139" s="22">
        <f>M2139/N2139</f>
        <v>1.6323879322086194</v>
      </c>
      <c r="P2139" s="27">
        <v>1988</v>
      </c>
      <c r="Q2139" s="32">
        <f>M2139/P2139</f>
        <v>82.001006036217305</v>
      </c>
      <c r="R2139" s="37" t="s">
        <v>4672</v>
      </c>
      <c r="S2139" s="42">
        <f>ABS(O2406-O2139)*100</f>
        <v>29.800079531927803</v>
      </c>
      <c r="T2139" t="s">
        <v>492</v>
      </c>
      <c r="V2139" s="7">
        <v>35998</v>
      </c>
      <c r="W2139" t="s">
        <v>33</v>
      </c>
      <c r="X2139" s="17" t="s">
        <v>34</v>
      </c>
      <c r="Z2139" t="s">
        <v>4673</v>
      </c>
      <c r="AA2139">
        <v>401</v>
      </c>
      <c r="AB2139">
        <v>43</v>
      </c>
    </row>
    <row r="2140" spans="1:28" x14ac:dyDescent="0.25">
      <c r="A2140" t="s">
        <v>4674</v>
      </c>
      <c r="B2140" t="s">
        <v>4675</v>
      </c>
      <c r="C2140" s="17">
        <v>43663</v>
      </c>
      <c r="D2140" s="7">
        <v>110900</v>
      </c>
      <c r="E2140" t="s">
        <v>29</v>
      </c>
      <c r="F2140" t="s">
        <v>30</v>
      </c>
      <c r="G2140" s="7">
        <v>110900</v>
      </c>
      <c r="H2140" s="7">
        <v>64280</v>
      </c>
      <c r="I2140" s="12">
        <f>H2140/G2140*100</f>
        <v>57.962128043282235</v>
      </c>
      <c r="J2140" s="12">
        <f t="shared" si="33"/>
        <v>8.1823320257980185</v>
      </c>
      <c r="K2140" s="7">
        <v>128563</v>
      </c>
      <c r="L2140" s="7">
        <v>33904</v>
      </c>
      <c r="M2140" s="7">
        <f>G2140-L2140</f>
        <v>76996</v>
      </c>
      <c r="N2140" s="7">
        <v>54716.18359375</v>
      </c>
      <c r="O2140" s="22">
        <f>M2140/N2140</f>
        <v>1.4071887866242727</v>
      </c>
      <c r="P2140" s="27">
        <v>943</v>
      </c>
      <c r="Q2140" s="32">
        <f>M2140/P2140</f>
        <v>81.650053022269347</v>
      </c>
      <c r="R2140" s="37" t="s">
        <v>4672</v>
      </c>
      <c r="S2140" s="42">
        <f>ABS(O2406-O2140)*100</f>
        <v>7.2801649734931306</v>
      </c>
      <c r="T2140" t="s">
        <v>147</v>
      </c>
      <c r="V2140" s="7">
        <v>25905</v>
      </c>
      <c r="W2140" t="s">
        <v>33</v>
      </c>
      <c r="X2140" s="17" t="s">
        <v>34</v>
      </c>
      <c r="Z2140" t="s">
        <v>4673</v>
      </c>
      <c r="AA2140">
        <v>401</v>
      </c>
      <c r="AB2140">
        <v>45</v>
      </c>
    </row>
    <row r="2141" spans="1:28" x14ac:dyDescent="0.25">
      <c r="A2141" t="s">
        <v>4676</v>
      </c>
      <c r="B2141" t="s">
        <v>4677</v>
      </c>
      <c r="C2141" s="17">
        <v>44134</v>
      </c>
      <c r="D2141" s="7">
        <v>164000</v>
      </c>
      <c r="E2141" t="s">
        <v>29</v>
      </c>
      <c r="F2141" t="s">
        <v>30</v>
      </c>
      <c r="G2141" s="7">
        <v>164000</v>
      </c>
      <c r="H2141" s="7">
        <v>67930</v>
      </c>
      <c r="I2141" s="12">
        <f>H2141/G2141*100</f>
        <v>41.420731707317074</v>
      </c>
      <c r="J2141" s="12">
        <f t="shared" si="33"/>
        <v>8.3590643101671418</v>
      </c>
      <c r="K2141" s="7">
        <v>135863</v>
      </c>
      <c r="L2141" s="7">
        <v>26889</v>
      </c>
      <c r="M2141" s="7">
        <f>G2141-L2141</f>
        <v>137111</v>
      </c>
      <c r="N2141" s="7">
        <v>62990.75</v>
      </c>
      <c r="O2141" s="22">
        <f>M2141/N2141</f>
        <v>2.1766846719558028</v>
      </c>
      <c r="P2141" s="27">
        <v>1092</v>
      </c>
      <c r="Q2141" s="32">
        <f>M2141/P2141</f>
        <v>125.55952380952381</v>
      </c>
      <c r="R2141" s="37" t="s">
        <v>4672</v>
      </c>
      <c r="S2141" s="42">
        <f>ABS(O2406-O2141)*100</f>
        <v>84.229753506646148</v>
      </c>
      <c r="T2141" t="s">
        <v>147</v>
      </c>
      <c r="V2141" s="7">
        <v>25905</v>
      </c>
      <c r="W2141" t="s">
        <v>33</v>
      </c>
      <c r="X2141" s="17" t="s">
        <v>34</v>
      </c>
      <c r="Z2141" t="s">
        <v>4673</v>
      </c>
      <c r="AA2141">
        <v>401</v>
      </c>
      <c r="AB2141">
        <v>45</v>
      </c>
    </row>
    <row r="2142" spans="1:28" x14ac:dyDescent="0.25">
      <c r="A2142" t="s">
        <v>4678</v>
      </c>
      <c r="B2142" t="s">
        <v>4679</v>
      </c>
      <c r="C2142" s="17">
        <v>44025</v>
      </c>
      <c r="D2142" s="7">
        <v>180000</v>
      </c>
      <c r="E2142" t="s">
        <v>29</v>
      </c>
      <c r="F2142" t="s">
        <v>30</v>
      </c>
      <c r="G2142" s="7">
        <v>180000</v>
      </c>
      <c r="H2142" s="7">
        <v>91660</v>
      </c>
      <c r="I2142" s="12">
        <f>H2142/G2142*100</f>
        <v>50.922222222222224</v>
      </c>
      <c r="J2142" s="12">
        <f t="shared" si="33"/>
        <v>1.1424262047380083</v>
      </c>
      <c r="K2142" s="7">
        <v>183313</v>
      </c>
      <c r="L2142" s="7">
        <v>29104</v>
      </c>
      <c r="M2142" s="7">
        <f>G2142-L2142</f>
        <v>150896</v>
      </c>
      <c r="N2142" s="7">
        <v>66184.1171875</v>
      </c>
      <c r="O2142" s="22">
        <f>M2142/N2142</f>
        <v>2.2799427780008115</v>
      </c>
      <c r="P2142" s="27">
        <v>1104</v>
      </c>
      <c r="Q2142" s="32">
        <f>M2142/P2142</f>
        <v>136.68115942028984</v>
      </c>
      <c r="R2142" s="37" t="s">
        <v>4680</v>
      </c>
      <c r="S2142" s="42">
        <f>ABS(O2406-O2142)*100</f>
        <v>94.555564111147007</v>
      </c>
      <c r="T2142" t="s">
        <v>43</v>
      </c>
      <c r="V2142" s="7">
        <v>25950</v>
      </c>
      <c r="W2142" t="s">
        <v>33</v>
      </c>
      <c r="X2142" s="17" t="s">
        <v>34</v>
      </c>
      <c r="Z2142" t="s">
        <v>4681</v>
      </c>
      <c r="AA2142">
        <v>401</v>
      </c>
      <c r="AB2142">
        <v>45</v>
      </c>
    </row>
    <row r="2143" spans="1:28" x14ac:dyDescent="0.25">
      <c r="A2143" t="s">
        <v>4682</v>
      </c>
      <c r="B2143" t="s">
        <v>4683</v>
      </c>
      <c r="C2143" s="17">
        <v>44022</v>
      </c>
      <c r="D2143" s="7">
        <v>285000</v>
      </c>
      <c r="E2143" t="s">
        <v>29</v>
      </c>
      <c r="F2143" t="s">
        <v>30</v>
      </c>
      <c r="G2143" s="7">
        <v>285000</v>
      </c>
      <c r="H2143" s="7">
        <v>146100</v>
      </c>
      <c r="I2143" s="12">
        <f>H2143/G2143*100</f>
        <v>51.263157894736842</v>
      </c>
      <c r="J2143" s="12">
        <f t="shared" si="33"/>
        <v>1.4833618772526265</v>
      </c>
      <c r="K2143" s="7">
        <v>292194</v>
      </c>
      <c r="L2143" s="7">
        <v>40576</v>
      </c>
      <c r="M2143" s="7">
        <f>G2143-L2143</f>
        <v>244424</v>
      </c>
      <c r="N2143" s="7">
        <v>157261.25</v>
      </c>
      <c r="O2143" s="22">
        <f>M2143/N2143</f>
        <v>1.5542544651018608</v>
      </c>
      <c r="P2143" s="27">
        <v>1757</v>
      </c>
      <c r="Q2143" s="32">
        <f>M2143/P2143</f>
        <v>139.11439954467843</v>
      </c>
      <c r="R2143" s="37" t="s">
        <v>4684</v>
      </c>
      <c r="S2143" s="42">
        <f>ABS(O2406-O2143)*100</f>
        <v>21.986732821251941</v>
      </c>
      <c r="T2143" t="s">
        <v>43</v>
      </c>
      <c r="V2143" s="7">
        <v>35550</v>
      </c>
      <c r="W2143" t="s">
        <v>33</v>
      </c>
      <c r="X2143" s="17" t="s">
        <v>34</v>
      </c>
      <c r="Z2143" t="s">
        <v>4681</v>
      </c>
      <c r="AA2143">
        <v>401</v>
      </c>
      <c r="AB2143">
        <v>58</v>
      </c>
    </row>
    <row r="2144" spans="1:28" x14ac:dyDescent="0.25">
      <c r="A2144" t="s">
        <v>4685</v>
      </c>
      <c r="B2144" t="s">
        <v>4686</v>
      </c>
      <c r="C2144" s="17">
        <v>43643</v>
      </c>
      <c r="D2144" s="7">
        <v>350000</v>
      </c>
      <c r="E2144" t="s">
        <v>29</v>
      </c>
      <c r="F2144" t="s">
        <v>30</v>
      </c>
      <c r="G2144" s="7">
        <v>350000</v>
      </c>
      <c r="H2144" s="7">
        <v>169660</v>
      </c>
      <c r="I2144" s="12">
        <f>H2144/G2144*100</f>
        <v>48.474285714285713</v>
      </c>
      <c r="J2144" s="12">
        <f t="shared" si="33"/>
        <v>1.3055103031985027</v>
      </c>
      <c r="K2144" s="7">
        <v>339314</v>
      </c>
      <c r="L2144" s="7">
        <v>74589</v>
      </c>
      <c r="M2144" s="7">
        <f>G2144-L2144</f>
        <v>275411</v>
      </c>
      <c r="N2144" s="7">
        <v>113615.8828125</v>
      </c>
      <c r="O2144" s="22">
        <f>M2144/N2144</f>
        <v>2.4240536902266565</v>
      </c>
      <c r="P2144" s="27">
        <v>1746</v>
      </c>
      <c r="Q2144" s="32">
        <f>M2144/P2144</f>
        <v>157.73825887743413</v>
      </c>
      <c r="R2144" s="37" t="s">
        <v>4680</v>
      </c>
      <c r="S2144" s="42">
        <f>ABS(O2406-O2144)*100</f>
        <v>108.96665533373151</v>
      </c>
      <c r="T2144" t="s">
        <v>43</v>
      </c>
      <c r="V2144" s="7">
        <v>69863</v>
      </c>
      <c r="W2144" t="s">
        <v>33</v>
      </c>
      <c r="X2144" s="17" t="s">
        <v>34</v>
      </c>
      <c r="Z2144" t="s">
        <v>4681</v>
      </c>
      <c r="AA2144">
        <v>401</v>
      </c>
      <c r="AB2144">
        <v>42</v>
      </c>
    </row>
    <row r="2145" spans="1:28" x14ac:dyDescent="0.25">
      <c r="A2145" t="s">
        <v>4687</v>
      </c>
      <c r="B2145" t="s">
        <v>4688</v>
      </c>
      <c r="C2145" s="17">
        <v>43802</v>
      </c>
      <c r="D2145" s="7">
        <v>243000</v>
      </c>
      <c r="E2145" t="s">
        <v>29</v>
      </c>
      <c r="F2145" t="s">
        <v>30</v>
      </c>
      <c r="G2145" s="7">
        <v>243000</v>
      </c>
      <c r="H2145" s="7">
        <v>109440</v>
      </c>
      <c r="I2145" s="12">
        <f>H2145/G2145*100</f>
        <v>45.037037037037038</v>
      </c>
      <c r="J2145" s="12">
        <f t="shared" si="33"/>
        <v>4.7427589804471779</v>
      </c>
      <c r="K2145" s="7">
        <v>218881</v>
      </c>
      <c r="L2145" s="7">
        <v>55632</v>
      </c>
      <c r="M2145" s="7">
        <f>G2145-L2145</f>
        <v>187368</v>
      </c>
      <c r="N2145" s="7">
        <v>106698.6953125</v>
      </c>
      <c r="O2145" s="22">
        <f>M2145/N2145</f>
        <v>1.7560477140909276</v>
      </c>
      <c r="P2145" s="27">
        <v>1920</v>
      </c>
      <c r="Q2145" s="32">
        <f>M2145/P2145</f>
        <v>97.587500000000006</v>
      </c>
      <c r="R2145" s="37" t="s">
        <v>4689</v>
      </c>
      <c r="S2145" s="42">
        <f>ABS(O2406-O2145)*100</f>
        <v>42.166057720158619</v>
      </c>
      <c r="T2145" t="s">
        <v>147</v>
      </c>
      <c r="V2145" s="7">
        <v>48813</v>
      </c>
      <c r="W2145" t="s">
        <v>33</v>
      </c>
      <c r="X2145" s="17" t="s">
        <v>34</v>
      </c>
      <c r="Z2145" t="s">
        <v>4690</v>
      </c>
      <c r="AA2145">
        <v>401</v>
      </c>
      <c r="AB2145">
        <v>45</v>
      </c>
    </row>
    <row r="2146" spans="1:28" x14ac:dyDescent="0.25">
      <c r="A2146" t="s">
        <v>4691</v>
      </c>
      <c r="B2146" t="s">
        <v>4692</v>
      </c>
      <c r="C2146" s="17">
        <v>44264</v>
      </c>
      <c r="D2146" s="7">
        <v>165100</v>
      </c>
      <c r="E2146" t="s">
        <v>662</v>
      </c>
      <c r="F2146" t="s">
        <v>30</v>
      </c>
      <c r="G2146" s="7">
        <v>165100</v>
      </c>
      <c r="H2146" s="7">
        <v>82430</v>
      </c>
      <c r="I2146" s="12">
        <f>H2146/G2146*100</f>
        <v>49.92731677771048</v>
      </c>
      <c r="J2146" s="12">
        <f t="shared" si="33"/>
        <v>0.14752076022626426</v>
      </c>
      <c r="K2146" s="7">
        <v>164856</v>
      </c>
      <c r="L2146" s="7">
        <v>42289</v>
      </c>
      <c r="M2146" s="7">
        <f>G2146-L2146</f>
        <v>122811</v>
      </c>
      <c r="N2146" s="7">
        <v>80109.1484375</v>
      </c>
      <c r="O2146" s="22">
        <f>M2146/N2146</f>
        <v>1.5330458804691374</v>
      </c>
      <c r="P2146" s="27">
        <v>1368</v>
      </c>
      <c r="Q2146" s="32">
        <f>M2146/P2146</f>
        <v>89.774122807017548</v>
      </c>
      <c r="R2146" s="37" t="s">
        <v>4689</v>
      </c>
      <c r="S2146" s="42">
        <f>ABS(O2406-O2146)*100</f>
        <v>19.865874357979596</v>
      </c>
      <c r="T2146" t="s">
        <v>147</v>
      </c>
      <c r="V2146" s="7">
        <v>41305</v>
      </c>
      <c r="W2146" t="s">
        <v>33</v>
      </c>
      <c r="X2146" s="17" t="s">
        <v>34</v>
      </c>
      <c r="Z2146" t="s">
        <v>4690</v>
      </c>
      <c r="AA2146">
        <v>401</v>
      </c>
      <c r="AB2146">
        <v>49</v>
      </c>
    </row>
    <row r="2147" spans="1:28" x14ac:dyDescent="0.25">
      <c r="A2147" t="s">
        <v>4693</v>
      </c>
      <c r="B2147" t="s">
        <v>4694</v>
      </c>
      <c r="C2147" s="17">
        <v>43788</v>
      </c>
      <c r="D2147" s="7">
        <v>262000</v>
      </c>
      <c r="E2147" t="s">
        <v>29</v>
      </c>
      <c r="F2147" t="s">
        <v>30</v>
      </c>
      <c r="G2147" s="7">
        <v>262000</v>
      </c>
      <c r="H2147" s="7">
        <v>139370</v>
      </c>
      <c r="I2147" s="12">
        <f>H2147/G2147*100</f>
        <v>53.194656488549619</v>
      </c>
      <c r="J2147" s="12">
        <f t="shared" si="33"/>
        <v>3.4148604710654027</v>
      </c>
      <c r="K2147" s="7">
        <v>278747</v>
      </c>
      <c r="L2147" s="7">
        <v>44312</v>
      </c>
      <c r="M2147" s="7">
        <f>G2147-L2147</f>
        <v>217688</v>
      </c>
      <c r="N2147" s="7">
        <v>153225.484375</v>
      </c>
      <c r="O2147" s="22">
        <f>M2147/N2147</f>
        <v>1.4207036178605652</v>
      </c>
      <c r="P2147" s="27">
        <v>1516</v>
      </c>
      <c r="Q2147" s="32">
        <f>M2147/P2147</f>
        <v>143.59366754617415</v>
      </c>
      <c r="R2147" s="37" t="s">
        <v>4689</v>
      </c>
      <c r="S2147" s="42">
        <f>ABS(O2406-O2147)*100</f>
        <v>8.6316480971223797</v>
      </c>
      <c r="T2147" t="s">
        <v>43</v>
      </c>
      <c r="V2147" s="7">
        <v>41305</v>
      </c>
      <c r="W2147" t="s">
        <v>33</v>
      </c>
      <c r="X2147" s="17" t="s">
        <v>34</v>
      </c>
      <c r="Z2147" t="s">
        <v>4690</v>
      </c>
      <c r="AA2147">
        <v>401</v>
      </c>
      <c r="AB2147">
        <v>64</v>
      </c>
    </row>
    <row r="2148" spans="1:28" x14ac:dyDescent="0.25">
      <c r="A2148" t="s">
        <v>4695</v>
      </c>
      <c r="B2148" t="s">
        <v>4696</v>
      </c>
      <c r="C2148" s="17">
        <v>43705</v>
      </c>
      <c r="D2148" s="7">
        <v>165000</v>
      </c>
      <c r="E2148" t="s">
        <v>29</v>
      </c>
      <c r="F2148" t="s">
        <v>30</v>
      </c>
      <c r="G2148" s="7">
        <v>165000</v>
      </c>
      <c r="H2148" s="7">
        <v>85140</v>
      </c>
      <c r="I2148" s="12">
        <f>H2148/G2148*100</f>
        <v>51.6</v>
      </c>
      <c r="J2148" s="12">
        <f t="shared" si="33"/>
        <v>1.8202039825157854</v>
      </c>
      <c r="K2148" s="7">
        <v>170287</v>
      </c>
      <c r="L2148" s="7">
        <v>42705</v>
      </c>
      <c r="M2148" s="7">
        <f>G2148-L2148</f>
        <v>122295</v>
      </c>
      <c r="N2148" s="7">
        <v>83386.9296875</v>
      </c>
      <c r="O2148" s="22">
        <f>M2148/N2148</f>
        <v>1.4665967491345644</v>
      </c>
      <c r="P2148" s="27">
        <v>1301</v>
      </c>
      <c r="Q2148" s="32">
        <f>M2148/P2148</f>
        <v>94.000768639508067</v>
      </c>
      <c r="R2148" s="37" t="s">
        <v>4689</v>
      </c>
      <c r="S2148" s="42">
        <f>ABS(O2406-O2148)*100</f>
        <v>13.220961224522298</v>
      </c>
      <c r="T2148" t="s">
        <v>43</v>
      </c>
      <c r="V2148" s="7">
        <v>41305</v>
      </c>
      <c r="W2148" t="s">
        <v>33</v>
      </c>
      <c r="X2148" s="17" t="s">
        <v>34</v>
      </c>
      <c r="Z2148" t="s">
        <v>4690</v>
      </c>
      <c r="AA2148">
        <v>401</v>
      </c>
      <c r="AB2148">
        <v>45</v>
      </c>
    </row>
    <row r="2149" spans="1:28" x14ac:dyDescent="0.25">
      <c r="A2149" t="s">
        <v>4697</v>
      </c>
      <c r="B2149" t="s">
        <v>4698</v>
      </c>
      <c r="C2149" s="17">
        <v>44218</v>
      </c>
      <c r="D2149" s="7">
        <v>165000</v>
      </c>
      <c r="E2149" t="s">
        <v>29</v>
      </c>
      <c r="F2149" t="s">
        <v>30</v>
      </c>
      <c r="G2149" s="7">
        <v>165000</v>
      </c>
      <c r="H2149" s="7">
        <v>64500</v>
      </c>
      <c r="I2149" s="12">
        <f>H2149/G2149*100</f>
        <v>39.090909090909093</v>
      </c>
      <c r="J2149" s="12">
        <f t="shared" si="33"/>
        <v>10.688886926575123</v>
      </c>
      <c r="K2149" s="7">
        <v>128994</v>
      </c>
      <c r="L2149" s="7">
        <v>32059</v>
      </c>
      <c r="M2149" s="7">
        <f>G2149-L2149</f>
        <v>132941</v>
      </c>
      <c r="N2149" s="7">
        <v>66393.8359375</v>
      </c>
      <c r="O2149" s="22">
        <f>M2149/N2149</f>
        <v>2.0023093728933561</v>
      </c>
      <c r="P2149" s="27">
        <v>954</v>
      </c>
      <c r="Q2149" s="32">
        <f>M2149/P2149</f>
        <v>139.3511530398323</v>
      </c>
      <c r="R2149" s="37" t="s">
        <v>4699</v>
      </c>
      <c r="S2149" s="42">
        <f>ABS(O2406-O2149)*100</f>
        <v>66.792223600401471</v>
      </c>
      <c r="T2149" t="s">
        <v>43</v>
      </c>
      <c r="V2149" s="7">
        <v>26850</v>
      </c>
      <c r="W2149" t="s">
        <v>33</v>
      </c>
      <c r="X2149" s="17" t="s">
        <v>34</v>
      </c>
      <c r="Z2149" t="s">
        <v>4700</v>
      </c>
      <c r="AA2149">
        <v>401</v>
      </c>
      <c r="AB2149">
        <v>49</v>
      </c>
    </row>
    <row r="2150" spans="1:28" x14ac:dyDescent="0.25">
      <c r="A2150" t="s">
        <v>4701</v>
      </c>
      <c r="B2150" t="s">
        <v>4702</v>
      </c>
      <c r="C2150" s="17">
        <v>43635</v>
      </c>
      <c r="D2150" s="7">
        <v>220000</v>
      </c>
      <c r="E2150" t="s">
        <v>29</v>
      </c>
      <c r="F2150" t="s">
        <v>30</v>
      </c>
      <c r="G2150" s="7">
        <v>220000</v>
      </c>
      <c r="H2150" s="7">
        <v>103600</v>
      </c>
      <c r="I2150" s="12">
        <f>H2150/G2150*100</f>
        <v>47.090909090909086</v>
      </c>
      <c r="J2150" s="12">
        <f t="shared" si="33"/>
        <v>2.6888869265751296</v>
      </c>
      <c r="K2150" s="7">
        <v>207201</v>
      </c>
      <c r="L2150" s="7">
        <v>32697</v>
      </c>
      <c r="M2150" s="7">
        <f>G2150-L2150</f>
        <v>187303</v>
      </c>
      <c r="N2150" s="7">
        <v>119523.2890625</v>
      </c>
      <c r="O2150" s="22">
        <f>M2150/N2150</f>
        <v>1.5670837162292051</v>
      </c>
      <c r="P2150" s="27">
        <v>1920</v>
      </c>
      <c r="Q2150" s="32">
        <f>M2150/P2150</f>
        <v>97.553645833333334</v>
      </c>
      <c r="R2150" s="37" t="s">
        <v>4699</v>
      </c>
      <c r="S2150" s="42">
        <f>ABS(O2406-O2150)*100</f>
        <v>23.269657933986366</v>
      </c>
      <c r="T2150" t="s">
        <v>32</v>
      </c>
      <c r="V2150" s="7">
        <v>26850</v>
      </c>
      <c r="W2150" t="s">
        <v>33</v>
      </c>
      <c r="X2150" s="17" t="s">
        <v>34</v>
      </c>
      <c r="Z2150" t="s">
        <v>4700</v>
      </c>
      <c r="AA2150">
        <v>401</v>
      </c>
      <c r="AB2150">
        <v>55</v>
      </c>
    </row>
    <row r="2151" spans="1:28" x14ac:dyDescent="0.25">
      <c r="A2151" t="s">
        <v>4703</v>
      </c>
      <c r="B2151" t="s">
        <v>4704</v>
      </c>
      <c r="C2151" s="17">
        <v>43587</v>
      </c>
      <c r="D2151" s="7">
        <v>270500</v>
      </c>
      <c r="E2151" t="s">
        <v>29</v>
      </c>
      <c r="F2151" t="s">
        <v>30</v>
      </c>
      <c r="G2151" s="7">
        <v>270500</v>
      </c>
      <c r="H2151" s="7">
        <v>159310</v>
      </c>
      <c r="I2151" s="12">
        <f>H2151/G2151*100</f>
        <v>58.894639556377079</v>
      </c>
      <c r="J2151" s="12">
        <f t="shared" si="33"/>
        <v>9.1148435388928633</v>
      </c>
      <c r="K2151" s="7">
        <v>318624</v>
      </c>
      <c r="L2151" s="7">
        <v>32538</v>
      </c>
      <c r="M2151" s="7">
        <f>G2151-L2151</f>
        <v>237962</v>
      </c>
      <c r="N2151" s="7">
        <v>195949.3125</v>
      </c>
      <c r="O2151" s="22">
        <f>M2151/N2151</f>
        <v>1.2144058938711511</v>
      </c>
      <c r="P2151" s="27">
        <v>1937</v>
      </c>
      <c r="Q2151" s="32">
        <f>M2151/P2151</f>
        <v>122.8508002065049</v>
      </c>
      <c r="R2151" s="37" t="s">
        <v>4699</v>
      </c>
      <c r="S2151" s="42">
        <f>ABS(O2406-O2151)*100</f>
        <v>11.998124301819036</v>
      </c>
      <c r="T2151" t="s">
        <v>32</v>
      </c>
      <c r="V2151" s="7">
        <v>26850</v>
      </c>
      <c r="W2151" t="s">
        <v>33</v>
      </c>
      <c r="X2151" s="17" t="s">
        <v>34</v>
      </c>
      <c r="Z2151" t="s">
        <v>4700</v>
      </c>
      <c r="AA2151">
        <v>401</v>
      </c>
      <c r="AB2151">
        <v>69</v>
      </c>
    </row>
    <row r="2152" spans="1:28" x14ac:dyDescent="0.25">
      <c r="A2152" t="s">
        <v>4705</v>
      </c>
      <c r="B2152" t="s">
        <v>4706</v>
      </c>
      <c r="C2152" s="17">
        <v>44089</v>
      </c>
      <c r="D2152" s="7">
        <v>176000</v>
      </c>
      <c r="E2152" t="s">
        <v>29</v>
      </c>
      <c r="F2152" t="s">
        <v>30</v>
      </c>
      <c r="G2152" s="7">
        <v>176000</v>
      </c>
      <c r="H2152" s="7">
        <v>90880</v>
      </c>
      <c r="I2152" s="12">
        <f>H2152/G2152*100</f>
        <v>51.636363636363633</v>
      </c>
      <c r="J2152" s="12">
        <f t="shared" si="33"/>
        <v>1.8565676188794171</v>
      </c>
      <c r="K2152" s="7">
        <v>181763</v>
      </c>
      <c r="L2152" s="7">
        <v>35183</v>
      </c>
      <c r="M2152" s="7">
        <f>G2152-L2152</f>
        <v>140817</v>
      </c>
      <c r="N2152" s="7">
        <v>126253.2265625</v>
      </c>
      <c r="O2152" s="22">
        <f>M2152/N2152</f>
        <v>1.1153536732012974</v>
      </c>
      <c r="P2152" s="27">
        <v>1258</v>
      </c>
      <c r="Q2152" s="32">
        <f>M2152/P2152</f>
        <v>111.93720190779014</v>
      </c>
      <c r="R2152" s="37" t="s">
        <v>4707</v>
      </c>
      <c r="S2152" s="42">
        <f>ABS(O2406-O2152)*100</f>
        <v>21.903346368804399</v>
      </c>
      <c r="T2152" t="s">
        <v>43</v>
      </c>
      <c r="V2152" s="7">
        <v>32500</v>
      </c>
      <c r="W2152" t="s">
        <v>33</v>
      </c>
      <c r="X2152" s="17" t="s">
        <v>34</v>
      </c>
      <c r="Z2152" t="s">
        <v>274</v>
      </c>
      <c r="AA2152">
        <v>407</v>
      </c>
      <c r="AB2152">
        <v>64</v>
      </c>
    </row>
    <row r="2153" spans="1:28" x14ac:dyDescent="0.25">
      <c r="A2153" t="s">
        <v>4708</v>
      </c>
      <c r="B2153" t="s">
        <v>4709</v>
      </c>
      <c r="C2153" s="17">
        <v>43644</v>
      </c>
      <c r="D2153" s="7">
        <v>189900</v>
      </c>
      <c r="E2153" t="s">
        <v>29</v>
      </c>
      <c r="F2153" t="s">
        <v>30</v>
      </c>
      <c r="G2153" s="7">
        <v>189900</v>
      </c>
      <c r="H2153" s="7">
        <v>92050</v>
      </c>
      <c r="I2153" s="12">
        <f>H2153/G2153*100</f>
        <v>48.472880463401793</v>
      </c>
      <c r="J2153" s="12">
        <f t="shared" si="33"/>
        <v>1.3069155540824227</v>
      </c>
      <c r="K2153" s="7">
        <v>184095</v>
      </c>
      <c r="L2153" s="7">
        <v>35183</v>
      </c>
      <c r="M2153" s="7">
        <f>G2153-L2153</f>
        <v>154717</v>
      </c>
      <c r="N2153" s="7">
        <v>128261.84375</v>
      </c>
      <c r="O2153" s="22">
        <f>M2153/N2153</f>
        <v>1.2062589736474141</v>
      </c>
      <c r="P2153" s="27">
        <v>1258</v>
      </c>
      <c r="Q2153" s="32">
        <f>M2153/P2153</f>
        <v>122.98648648648648</v>
      </c>
      <c r="R2153" s="37" t="s">
        <v>4707</v>
      </c>
      <c r="S2153" s="42">
        <f>ABS(O2406-O2153)*100</f>
        <v>12.812816324192733</v>
      </c>
      <c r="T2153" t="s">
        <v>43</v>
      </c>
      <c r="V2153" s="7">
        <v>32500</v>
      </c>
      <c r="W2153" t="s">
        <v>33</v>
      </c>
      <c r="X2153" s="17" t="s">
        <v>34</v>
      </c>
      <c r="Z2153" t="s">
        <v>274</v>
      </c>
      <c r="AA2153">
        <v>407</v>
      </c>
      <c r="AB2153">
        <v>65</v>
      </c>
    </row>
    <row r="2154" spans="1:28" x14ac:dyDescent="0.25">
      <c r="A2154" t="s">
        <v>4710</v>
      </c>
      <c r="B2154" t="s">
        <v>4711</v>
      </c>
      <c r="C2154" s="17">
        <v>43815</v>
      </c>
      <c r="D2154" s="7">
        <v>318000</v>
      </c>
      <c r="E2154" t="s">
        <v>29</v>
      </c>
      <c r="F2154" t="s">
        <v>30</v>
      </c>
      <c r="G2154" s="7">
        <v>318000</v>
      </c>
      <c r="H2154" s="7">
        <v>155160</v>
      </c>
      <c r="I2154" s="12">
        <f>H2154/G2154*100</f>
        <v>48.79245283018868</v>
      </c>
      <c r="J2154" s="12">
        <f t="shared" si="33"/>
        <v>0.9873431872955365</v>
      </c>
      <c r="K2154" s="7">
        <v>310316</v>
      </c>
      <c r="L2154" s="7">
        <v>43752</v>
      </c>
      <c r="M2154" s="7">
        <f>G2154-L2154</f>
        <v>274248</v>
      </c>
      <c r="N2154" s="7">
        <v>154979.0625</v>
      </c>
      <c r="O2154" s="22">
        <f>M2154/N2154</f>
        <v>1.769580971623183</v>
      </c>
      <c r="P2154" s="27">
        <v>1923</v>
      </c>
      <c r="Q2154" s="32">
        <f>M2154/P2154</f>
        <v>142.61466458658347</v>
      </c>
      <c r="R2154" s="37" t="s">
        <v>4712</v>
      </c>
      <c r="S2154" s="42">
        <f>ABS(O2406-O2154)*100</f>
        <v>43.519383473384153</v>
      </c>
      <c r="T2154" t="s">
        <v>32</v>
      </c>
      <c r="V2154" s="7">
        <v>38100</v>
      </c>
      <c r="W2154" t="s">
        <v>33</v>
      </c>
      <c r="X2154" s="17" t="s">
        <v>34</v>
      </c>
      <c r="Z2154" t="s">
        <v>4713</v>
      </c>
      <c r="AA2154">
        <v>401</v>
      </c>
      <c r="AB2154">
        <v>65</v>
      </c>
    </row>
    <row r="2155" spans="1:28" x14ac:dyDescent="0.25">
      <c r="A2155" t="s">
        <v>4714</v>
      </c>
      <c r="B2155" t="s">
        <v>4715</v>
      </c>
      <c r="C2155" s="17">
        <v>43747</v>
      </c>
      <c r="D2155" s="7">
        <v>335000</v>
      </c>
      <c r="E2155" t="s">
        <v>29</v>
      </c>
      <c r="F2155" t="s">
        <v>30</v>
      </c>
      <c r="G2155" s="7">
        <v>335000</v>
      </c>
      <c r="H2155" s="7">
        <v>176580</v>
      </c>
      <c r="I2155" s="12">
        <f>H2155/G2155*100</f>
        <v>52.710447761194033</v>
      </c>
      <c r="J2155" s="12">
        <f t="shared" si="33"/>
        <v>2.9306517437098165</v>
      </c>
      <c r="K2155" s="7">
        <v>353153</v>
      </c>
      <c r="L2155" s="7">
        <v>51420</v>
      </c>
      <c r="M2155" s="7">
        <f>G2155-L2155</f>
        <v>283580</v>
      </c>
      <c r="N2155" s="7">
        <v>175426.15625</v>
      </c>
      <c r="O2155" s="22">
        <f>M2155/N2155</f>
        <v>1.6165206264672973</v>
      </c>
      <c r="P2155" s="27">
        <v>2400</v>
      </c>
      <c r="Q2155" s="32">
        <f>M2155/P2155</f>
        <v>118.15833333333333</v>
      </c>
      <c r="R2155" s="37" t="s">
        <v>4712</v>
      </c>
      <c r="S2155" s="42">
        <f>ABS(O2406-O2155)*100</f>
        <v>28.213348957795592</v>
      </c>
      <c r="T2155" t="s">
        <v>32</v>
      </c>
      <c r="V2155" s="7">
        <v>38100</v>
      </c>
      <c r="W2155" t="s">
        <v>33</v>
      </c>
      <c r="X2155" s="17" t="s">
        <v>34</v>
      </c>
      <c r="Z2155" t="s">
        <v>4713</v>
      </c>
      <c r="AA2155">
        <v>401</v>
      </c>
      <c r="AB2155">
        <v>53</v>
      </c>
    </row>
    <row r="2156" spans="1:28" x14ac:dyDescent="0.25">
      <c r="A2156" t="s">
        <v>4716</v>
      </c>
      <c r="B2156" t="s">
        <v>4717</v>
      </c>
      <c r="C2156" s="17">
        <v>43784</v>
      </c>
      <c r="D2156" s="7">
        <v>237000</v>
      </c>
      <c r="E2156" t="s">
        <v>29</v>
      </c>
      <c r="F2156" t="s">
        <v>30</v>
      </c>
      <c r="G2156" s="7">
        <v>237000</v>
      </c>
      <c r="H2156" s="7">
        <v>119370</v>
      </c>
      <c r="I2156" s="12">
        <f>H2156/G2156*100</f>
        <v>50.367088607594937</v>
      </c>
      <c r="J2156" s="12">
        <f t="shared" si="33"/>
        <v>0.58729259011072088</v>
      </c>
      <c r="K2156" s="7">
        <v>238740</v>
      </c>
      <c r="L2156" s="7">
        <v>45828</v>
      </c>
      <c r="M2156" s="7">
        <f>G2156-L2156</f>
        <v>191172</v>
      </c>
      <c r="N2156" s="7">
        <v>112158.140625</v>
      </c>
      <c r="O2156" s="22">
        <f>M2156/N2156</f>
        <v>1.7044861740279942</v>
      </c>
      <c r="P2156" s="27">
        <v>1566</v>
      </c>
      <c r="Q2156" s="32">
        <f>M2156/P2156</f>
        <v>122.07662835249042</v>
      </c>
      <c r="R2156" s="37" t="s">
        <v>4712</v>
      </c>
      <c r="S2156" s="42">
        <f>ABS(O2406-O2156)*100</f>
        <v>37.009903713865278</v>
      </c>
      <c r="T2156" t="s">
        <v>147</v>
      </c>
      <c r="V2156" s="7">
        <v>38100</v>
      </c>
      <c r="W2156" t="s">
        <v>33</v>
      </c>
      <c r="X2156" s="17" t="s">
        <v>34</v>
      </c>
      <c r="Z2156" t="s">
        <v>4713</v>
      </c>
      <c r="AA2156">
        <v>401</v>
      </c>
      <c r="AB2156">
        <v>59</v>
      </c>
    </row>
    <row r="2157" spans="1:28" x14ac:dyDescent="0.25">
      <c r="A2157" t="s">
        <v>4718</v>
      </c>
      <c r="B2157" t="s">
        <v>4719</v>
      </c>
      <c r="C2157" s="17">
        <v>44053</v>
      </c>
      <c r="D2157" s="7">
        <v>242000</v>
      </c>
      <c r="E2157" t="s">
        <v>29</v>
      </c>
      <c r="F2157" t="s">
        <v>30</v>
      </c>
      <c r="G2157" s="7">
        <v>242000</v>
      </c>
      <c r="H2157" s="7">
        <v>129370</v>
      </c>
      <c r="I2157" s="12">
        <f>H2157/G2157*100</f>
        <v>53.45867768595042</v>
      </c>
      <c r="J2157" s="12">
        <f t="shared" si="33"/>
        <v>3.6788816684662038</v>
      </c>
      <c r="K2157" s="7">
        <v>258749</v>
      </c>
      <c r="L2157" s="7">
        <v>39002</v>
      </c>
      <c r="M2157" s="7">
        <f>G2157-L2157</f>
        <v>202998</v>
      </c>
      <c r="N2157" s="7">
        <v>127759.8828125</v>
      </c>
      <c r="O2157" s="22">
        <f>M2157/N2157</f>
        <v>1.588902521912291</v>
      </c>
      <c r="P2157" s="27">
        <v>1944</v>
      </c>
      <c r="Q2157" s="32">
        <f>M2157/P2157</f>
        <v>104.42283950617283</v>
      </c>
      <c r="R2157" s="37" t="s">
        <v>4712</v>
      </c>
      <c r="S2157" s="42">
        <f>ABS(O2406-O2157)*100</f>
        <v>25.451538502294959</v>
      </c>
      <c r="T2157" t="s">
        <v>147</v>
      </c>
      <c r="V2157" s="7">
        <v>38100</v>
      </c>
      <c r="W2157" t="s">
        <v>33</v>
      </c>
      <c r="X2157" s="17" t="s">
        <v>34</v>
      </c>
      <c r="Z2157" t="s">
        <v>4713</v>
      </c>
      <c r="AA2157">
        <v>401</v>
      </c>
      <c r="AB2157">
        <v>54</v>
      </c>
    </row>
    <row r="2158" spans="1:28" x14ac:dyDescent="0.25">
      <c r="A2158" t="s">
        <v>4720</v>
      </c>
      <c r="B2158" t="s">
        <v>4721</v>
      </c>
      <c r="C2158" s="17">
        <v>44271</v>
      </c>
      <c r="D2158" s="7">
        <v>290000</v>
      </c>
      <c r="E2158" t="s">
        <v>29</v>
      </c>
      <c r="F2158" t="s">
        <v>30</v>
      </c>
      <c r="G2158" s="7">
        <v>290000</v>
      </c>
      <c r="H2158" s="7">
        <v>153110</v>
      </c>
      <c r="I2158" s="12">
        <f>H2158/G2158*100</f>
        <v>52.796551724137927</v>
      </c>
      <c r="J2158" s="12">
        <f t="shared" si="33"/>
        <v>3.0167557066537114</v>
      </c>
      <c r="K2158" s="7">
        <v>306220</v>
      </c>
      <c r="L2158" s="7">
        <v>44579</v>
      </c>
      <c r="M2158" s="7">
        <f>G2158-L2158</f>
        <v>245421</v>
      </c>
      <c r="N2158" s="7">
        <v>152116.859375</v>
      </c>
      <c r="O2158" s="22">
        <f>M2158/N2158</f>
        <v>1.6133714632839329</v>
      </c>
      <c r="P2158" s="27">
        <v>1605</v>
      </c>
      <c r="Q2158" s="32">
        <f>M2158/P2158</f>
        <v>152.91028037383177</v>
      </c>
      <c r="R2158" s="37" t="s">
        <v>4712</v>
      </c>
      <c r="S2158" s="42">
        <f>ABS(O2406-O2158)*100</f>
        <v>27.898432639459148</v>
      </c>
      <c r="T2158" t="s">
        <v>32</v>
      </c>
      <c r="V2158" s="7">
        <v>38100</v>
      </c>
      <c r="W2158" t="s">
        <v>33</v>
      </c>
      <c r="X2158" s="17" t="s">
        <v>34</v>
      </c>
      <c r="Z2158" t="s">
        <v>4713</v>
      </c>
      <c r="AA2158">
        <v>401</v>
      </c>
      <c r="AB2158">
        <v>74</v>
      </c>
    </row>
    <row r="2159" spans="1:28" x14ac:dyDescent="0.25">
      <c r="A2159" t="s">
        <v>4722</v>
      </c>
      <c r="B2159" t="s">
        <v>4723</v>
      </c>
      <c r="C2159" s="17">
        <v>43941</v>
      </c>
      <c r="D2159" s="7">
        <v>199000</v>
      </c>
      <c r="E2159" t="s">
        <v>29</v>
      </c>
      <c r="F2159" t="s">
        <v>30</v>
      </c>
      <c r="G2159" s="7">
        <v>199000</v>
      </c>
      <c r="H2159" s="7">
        <v>80180</v>
      </c>
      <c r="I2159" s="12">
        <f>H2159/G2159*100</f>
        <v>40.291457286432156</v>
      </c>
      <c r="J2159" s="12">
        <f t="shared" si="33"/>
        <v>9.4883387310520604</v>
      </c>
      <c r="K2159" s="7">
        <v>191759</v>
      </c>
      <c r="L2159" s="7">
        <v>39084</v>
      </c>
      <c r="M2159" s="7">
        <f>G2159-L2159</f>
        <v>159916</v>
      </c>
      <c r="N2159" s="7">
        <v>88764.53125</v>
      </c>
      <c r="O2159" s="22">
        <f>M2159/N2159</f>
        <v>1.8015754462737614</v>
      </c>
      <c r="P2159" s="27">
        <v>1684</v>
      </c>
      <c r="Q2159" s="32">
        <f>M2159/P2159</f>
        <v>94.961995249406172</v>
      </c>
      <c r="R2159" s="37" t="s">
        <v>4712</v>
      </c>
      <c r="S2159" s="42">
        <f>ABS(O2406-O2159)*100</f>
        <v>46.718830938442004</v>
      </c>
      <c r="T2159" t="s">
        <v>147</v>
      </c>
      <c r="V2159" s="7">
        <v>38100</v>
      </c>
      <c r="W2159" t="s">
        <v>33</v>
      </c>
      <c r="X2159" s="17" t="s">
        <v>34</v>
      </c>
      <c r="Y2159" t="s">
        <v>4724</v>
      </c>
      <c r="Z2159" t="s">
        <v>4713</v>
      </c>
      <c r="AA2159">
        <v>401</v>
      </c>
      <c r="AB2159">
        <v>45</v>
      </c>
    </row>
    <row r="2160" spans="1:28" x14ac:dyDescent="0.25">
      <c r="A2160" t="s">
        <v>4725</v>
      </c>
      <c r="B2160" t="s">
        <v>4726</v>
      </c>
      <c r="C2160" s="17">
        <v>43637</v>
      </c>
      <c r="D2160" s="7">
        <v>190000</v>
      </c>
      <c r="E2160" t="s">
        <v>29</v>
      </c>
      <c r="F2160" t="s">
        <v>30</v>
      </c>
      <c r="G2160" s="7">
        <v>190000</v>
      </c>
      <c r="H2160" s="7">
        <v>95120</v>
      </c>
      <c r="I2160" s="12">
        <f>H2160/G2160*100</f>
        <v>50.06315789473684</v>
      </c>
      <c r="J2160" s="12">
        <f t="shared" si="33"/>
        <v>0.28336187725262363</v>
      </c>
      <c r="K2160" s="7">
        <v>190235</v>
      </c>
      <c r="L2160" s="7">
        <v>49020</v>
      </c>
      <c r="M2160" s="7">
        <f>G2160-L2160</f>
        <v>140980</v>
      </c>
      <c r="N2160" s="7">
        <v>82101.7421875</v>
      </c>
      <c r="O2160" s="22">
        <f>M2160/N2160</f>
        <v>1.7171377396357397</v>
      </c>
      <c r="P2160" s="27">
        <v>1506</v>
      </c>
      <c r="Q2160" s="32">
        <f>M2160/P2160</f>
        <v>93.612217795484725</v>
      </c>
      <c r="R2160" s="37" t="s">
        <v>4727</v>
      </c>
      <c r="S2160" s="42">
        <f>ABS(O2406-O2160)*100</f>
        <v>38.275060274639827</v>
      </c>
      <c r="T2160" t="s">
        <v>147</v>
      </c>
      <c r="V2160" s="7">
        <v>38100</v>
      </c>
      <c r="W2160" t="s">
        <v>33</v>
      </c>
      <c r="X2160" s="17" t="s">
        <v>34</v>
      </c>
      <c r="Z2160" t="s">
        <v>4713</v>
      </c>
      <c r="AA2160">
        <v>401</v>
      </c>
      <c r="AB2160">
        <v>45</v>
      </c>
    </row>
    <row r="2161" spans="1:28" x14ac:dyDescent="0.25">
      <c r="A2161" t="s">
        <v>4728</v>
      </c>
      <c r="B2161" t="s">
        <v>4729</v>
      </c>
      <c r="C2161" s="17">
        <v>43929</v>
      </c>
      <c r="D2161" s="7">
        <v>320000</v>
      </c>
      <c r="E2161" t="s">
        <v>29</v>
      </c>
      <c r="F2161" t="s">
        <v>30</v>
      </c>
      <c r="G2161" s="7">
        <v>320000</v>
      </c>
      <c r="H2161" s="7">
        <v>140240</v>
      </c>
      <c r="I2161" s="12">
        <f>H2161/G2161*100</f>
        <v>43.824999999999996</v>
      </c>
      <c r="J2161" s="12">
        <f t="shared" si="33"/>
        <v>5.9547960174842203</v>
      </c>
      <c r="K2161" s="7">
        <v>280484</v>
      </c>
      <c r="L2161" s="7">
        <v>43273</v>
      </c>
      <c r="M2161" s="7">
        <f>G2161-L2161</f>
        <v>276727</v>
      </c>
      <c r="N2161" s="7">
        <v>165881.8125</v>
      </c>
      <c r="O2161" s="22">
        <f>M2161/N2161</f>
        <v>1.6682178463657671</v>
      </c>
      <c r="P2161" s="27">
        <v>2606</v>
      </c>
      <c r="Q2161" s="32">
        <f>M2161/P2161</f>
        <v>106.18841135840368</v>
      </c>
      <c r="R2161" s="37" t="s">
        <v>4730</v>
      </c>
      <c r="S2161" s="42">
        <f>ABS(O2406-O2161)*100</f>
        <v>33.383070947642565</v>
      </c>
      <c r="T2161" t="s">
        <v>492</v>
      </c>
      <c r="V2161" s="7">
        <v>31680</v>
      </c>
      <c r="W2161" t="s">
        <v>33</v>
      </c>
      <c r="X2161" s="17" t="s">
        <v>34</v>
      </c>
      <c r="Z2161" t="s">
        <v>4673</v>
      </c>
      <c r="AA2161">
        <v>401</v>
      </c>
      <c r="AB2161">
        <v>48</v>
      </c>
    </row>
    <row r="2162" spans="1:28" x14ac:dyDescent="0.25">
      <c r="A2162" t="s">
        <v>4731</v>
      </c>
      <c r="B2162" t="s">
        <v>4732</v>
      </c>
      <c r="C2162" s="17">
        <v>44187</v>
      </c>
      <c r="D2162" s="7">
        <v>260000</v>
      </c>
      <c r="E2162" t="s">
        <v>29</v>
      </c>
      <c r="F2162" t="s">
        <v>30</v>
      </c>
      <c r="G2162" s="7">
        <v>260000</v>
      </c>
      <c r="H2162" s="7">
        <v>106120</v>
      </c>
      <c r="I2162" s="12">
        <f>H2162/G2162*100</f>
        <v>40.815384615384616</v>
      </c>
      <c r="J2162" s="12">
        <f t="shared" si="33"/>
        <v>8.9644114020996</v>
      </c>
      <c r="K2162" s="7">
        <v>212231</v>
      </c>
      <c r="L2162" s="7">
        <v>37747</v>
      </c>
      <c r="M2162" s="7">
        <f>G2162-L2162</f>
        <v>222253</v>
      </c>
      <c r="N2162" s="7">
        <v>122016.78125</v>
      </c>
      <c r="O2162" s="22">
        <f>M2162/N2162</f>
        <v>1.821495352714035</v>
      </c>
      <c r="P2162" s="27">
        <v>2008</v>
      </c>
      <c r="Q2162" s="32">
        <f>M2162/P2162</f>
        <v>110.68376494023904</v>
      </c>
      <c r="R2162" s="37" t="s">
        <v>4730</v>
      </c>
      <c r="S2162" s="42">
        <f>ABS(O2406-O2162)*100</f>
        <v>48.710821582469357</v>
      </c>
      <c r="T2162" t="s">
        <v>236</v>
      </c>
      <c r="V2162" s="7">
        <v>31680</v>
      </c>
      <c r="W2162" t="s">
        <v>33</v>
      </c>
      <c r="X2162" s="17" t="s">
        <v>34</v>
      </c>
      <c r="Z2162" t="s">
        <v>4673</v>
      </c>
      <c r="AA2162">
        <v>401</v>
      </c>
      <c r="AB2162">
        <v>54</v>
      </c>
    </row>
    <row r="2163" spans="1:28" x14ac:dyDescent="0.25">
      <c r="A2163" t="s">
        <v>4733</v>
      </c>
      <c r="B2163" t="s">
        <v>4734</v>
      </c>
      <c r="C2163" s="17">
        <v>43605</v>
      </c>
      <c r="D2163" s="7">
        <v>188000</v>
      </c>
      <c r="E2163" t="s">
        <v>29</v>
      </c>
      <c r="F2163" t="s">
        <v>30</v>
      </c>
      <c r="G2163" s="7">
        <v>188000</v>
      </c>
      <c r="H2163" s="7">
        <v>112070</v>
      </c>
      <c r="I2163" s="12">
        <f>H2163/G2163*100</f>
        <v>59.611702127659569</v>
      </c>
      <c r="J2163" s="12">
        <f t="shared" si="33"/>
        <v>9.8319061101753533</v>
      </c>
      <c r="K2163" s="7">
        <v>224138</v>
      </c>
      <c r="L2163" s="7">
        <v>34939</v>
      </c>
      <c r="M2163" s="7">
        <f>G2163-L2163</f>
        <v>153061</v>
      </c>
      <c r="N2163" s="7">
        <v>132307</v>
      </c>
      <c r="O2163" s="22">
        <f>M2163/N2163</f>
        <v>1.1568624486988595</v>
      </c>
      <c r="P2163" s="27">
        <v>1144</v>
      </c>
      <c r="Q2163" s="32">
        <f>M2163/P2163</f>
        <v>133.79458041958043</v>
      </c>
      <c r="R2163" s="37" t="s">
        <v>4730</v>
      </c>
      <c r="S2163" s="42">
        <f>ABS(O2406-O2163)*100</f>
        <v>17.752468819048197</v>
      </c>
      <c r="T2163" t="s">
        <v>43</v>
      </c>
      <c r="V2163" s="7">
        <v>31680</v>
      </c>
      <c r="W2163" t="s">
        <v>33</v>
      </c>
      <c r="X2163" s="17" t="s">
        <v>34</v>
      </c>
      <c r="Z2163" t="s">
        <v>4673</v>
      </c>
      <c r="AA2163">
        <v>401</v>
      </c>
      <c r="AB2163">
        <v>71</v>
      </c>
    </row>
    <row r="2164" spans="1:28" x14ac:dyDescent="0.25">
      <c r="A2164" t="s">
        <v>4735</v>
      </c>
      <c r="B2164" t="s">
        <v>4736</v>
      </c>
      <c r="C2164" s="17">
        <v>44092</v>
      </c>
      <c r="D2164" s="7">
        <v>158900</v>
      </c>
      <c r="E2164" t="s">
        <v>29</v>
      </c>
      <c r="F2164" t="s">
        <v>30</v>
      </c>
      <c r="G2164" s="7">
        <v>158900</v>
      </c>
      <c r="H2164" s="7">
        <v>87120</v>
      </c>
      <c r="I2164" s="12">
        <f>H2164/G2164*100</f>
        <v>54.826935179358081</v>
      </c>
      <c r="J2164" s="12">
        <f t="shared" si="33"/>
        <v>5.047139161873865</v>
      </c>
      <c r="K2164" s="7">
        <v>174242</v>
      </c>
      <c r="L2164" s="7">
        <v>43171</v>
      </c>
      <c r="M2164" s="7">
        <f>G2164-L2164</f>
        <v>115729</v>
      </c>
      <c r="N2164" s="7">
        <v>91658.0390625</v>
      </c>
      <c r="O2164" s="22">
        <f>M2164/N2164</f>
        <v>1.262617018471085</v>
      </c>
      <c r="P2164" s="27">
        <v>1770</v>
      </c>
      <c r="Q2164" s="32">
        <f>M2164/P2164</f>
        <v>65.383615819209041</v>
      </c>
      <c r="R2164" s="37" t="s">
        <v>4730</v>
      </c>
      <c r="S2164" s="42">
        <f>ABS(O2406-O2164)*100</f>
        <v>7.1770118418256423</v>
      </c>
      <c r="T2164" t="s">
        <v>147</v>
      </c>
      <c r="V2164" s="7">
        <v>40123</v>
      </c>
      <c r="W2164" t="s">
        <v>33</v>
      </c>
      <c r="X2164" s="17" t="s">
        <v>34</v>
      </c>
      <c r="Z2164" t="s">
        <v>4673</v>
      </c>
      <c r="AA2164">
        <v>401</v>
      </c>
      <c r="AB2164">
        <v>45</v>
      </c>
    </row>
    <row r="2165" spans="1:28" x14ac:dyDescent="0.25">
      <c r="A2165" t="s">
        <v>4737</v>
      </c>
      <c r="B2165" t="s">
        <v>4738</v>
      </c>
      <c r="C2165" s="17">
        <v>44244</v>
      </c>
      <c r="D2165" s="7">
        <v>170000</v>
      </c>
      <c r="E2165" t="s">
        <v>29</v>
      </c>
      <c r="F2165" t="s">
        <v>30</v>
      </c>
      <c r="G2165" s="7">
        <v>170000</v>
      </c>
      <c r="H2165" s="7">
        <v>63450</v>
      </c>
      <c r="I2165" s="12">
        <f>H2165/G2165*100</f>
        <v>37.323529411764703</v>
      </c>
      <c r="J2165" s="12">
        <f t="shared" si="33"/>
        <v>12.456266605719513</v>
      </c>
      <c r="K2165" s="7">
        <v>126905</v>
      </c>
      <c r="L2165" s="7">
        <v>32664</v>
      </c>
      <c r="M2165" s="7">
        <f>G2165-L2165</f>
        <v>137336</v>
      </c>
      <c r="N2165" s="7">
        <v>65902.796875</v>
      </c>
      <c r="O2165" s="22">
        <f>M2165/N2165</f>
        <v>2.0839176258405194</v>
      </c>
      <c r="P2165" s="27">
        <v>1388</v>
      </c>
      <c r="Q2165" s="32">
        <f>M2165/P2165</f>
        <v>98.945244956772328</v>
      </c>
      <c r="R2165" s="37" t="s">
        <v>4730</v>
      </c>
      <c r="S2165" s="42">
        <f>ABS(O2406-O2165)*100</f>
        <v>74.953048895117803</v>
      </c>
      <c r="T2165" t="s">
        <v>147</v>
      </c>
      <c r="V2165" s="7">
        <v>31680</v>
      </c>
      <c r="W2165" t="s">
        <v>33</v>
      </c>
      <c r="X2165" s="17" t="s">
        <v>34</v>
      </c>
      <c r="Z2165" t="s">
        <v>4673</v>
      </c>
      <c r="AA2165">
        <v>401</v>
      </c>
      <c r="AB2165">
        <v>45</v>
      </c>
    </row>
    <row r="2166" spans="1:28" x14ac:dyDescent="0.25">
      <c r="A2166" t="s">
        <v>4739</v>
      </c>
      <c r="B2166" t="s">
        <v>4740</v>
      </c>
      <c r="C2166" s="17">
        <v>44041</v>
      </c>
      <c r="D2166" s="7">
        <v>323900</v>
      </c>
      <c r="E2166" t="s">
        <v>29</v>
      </c>
      <c r="F2166" t="s">
        <v>30</v>
      </c>
      <c r="G2166" s="7">
        <v>323900</v>
      </c>
      <c r="H2166" s="7">
        <v>184680</v>
      </c>
      <c r="I2166" s="12">
        <f>H2166/G2166*100</f>
        <v>57.017598024081508</v>
      </c>
      <c r="J2166" s="12">
        <f t="shared" si="33"/>
        <v>7.2378020065972919</v>
      </c>
      <c r="K2166" s="7">
        <v>369361</v>
      </c>
      <c r="L2166" s="7">
        <v>38290</v>
      </c>
      <c r="M2166" s="7">
        <f>G2166-L2166</f>
        <v>285610</v>
      </c>
      <c r="N2166" s="7">
        <v>231518.1875</v>
      </c>
      <c r="O2166" s="22">
        <f>M2166/N2166</f>
        <v>1.2336395817715184</v>
      </c>
      <c r="P2166" s="27">
        <v>1615</v>
      </c>
      <c r="Q2166" s="32">
        <f>M2166/P2166</f>
        <v>176.84829721362229</v>
      </c>
      <c r="R2166" s="37" t="s">
        <v>4730</v>
      </c>
      <c r="S2166" s="42">
        <f>ABS(O2406-O2166)*100</f>
        <v>10.074755511782296</v>
      </c>
      <c r="T2166" t="s">
        <v>43</v>
      </c>
      <c r="V2166" s="7">
        <v>31680</v>
      </c>
      <c r="W2166" t="s">
        <v>33</v>
      </c>
      <c r="X2166" s="17" t="s">
        <v>34</v>
      </c>
      <c r="Z2166" t="s">
        <v>4673</v>
      </c>
      <c r="AA2166">
        <v>401</v>
      </c>
      <c r="AB2166">
        <v>83</v>
      </c>
    </row>
    <row r="2167" spans="1:28" x14ac:dyDescent="0.25">
      <c r="A2167" t="s">
        <v>4741</v>
      </c>
      <c r="B2167" t="s">
        <v>4742</v>
      </c>
      <c r="C2167" s="17">
        <v>43742</v>
      </c>
      <c r="D2167" s="7">
        <v>199900</v>
      </c>
      <c r="E2167" t="s">
        <v>29</v>
      </c>
      <c r="F2167" t="s">
        <v>30</v>
      </c>
      <c r="G2167" s="7">
        <v>199900</v>
      </c>
      <c r="H2167" s="7">
        <v>109370</v>
      </c>
      <c r="I2167" s="12">
        <f>H2167/G2167*100</f>
        <v>54.712356178089053</v>
      </c>
      <c r="J2167" s="12">
        <f t="shared" si="33"/>
        <v>4.9325601606048366</v>
      </c>
      <c r="K2167" s="7">
        <v>218735</v>
      </c>
      <c r="L2167" s="7">
        <v>37773</v>
      </c>
      <c r="M2167" s="7">
        <f>G2167-L2167</f>
        <v>162127</v>
      </c>
      <c r="N2167" s="7">
        <v>126546.8515625</v>
      </c>
      <c r="O2167" s="22">
        <f>M2167/N2167</f>
        <v>1.2811618621734526</v>
      </c>
      <c r="P2167" s="27">
        <v>1378</v>
      </c>
      <c r="Q2167" s="32">
        <f>M2167/P2167</f>
        <v>117.65384615384616</v>
      </c>
      <c r="R2167" s="37" t="s">
        <v>4730</v>
      </c>
      <c r="S2167" s="42">
        <f>ABS(O2406-O2167)*100</f>
        <v>5.3225274715888782</v>
      </c>
      <c r="T2167" t="s">
        <v>43</v>
      </c>
      <c r="V2167" s="7">
        <v>31680</v>
      </c>
      <c r="W2167" t="s">
        <v>33</v>
      </c>
      <c r="X2167" s="17" t="s">
        <v>34</v>
      </c>
      <c r="Z2167" t="s">
        <v>4673</v>
      </c>
      <c r="AA2167">
        <v>401</v>
      </c>
      <c r="AB2167">
        <v>60</v>
      </c>
    </row>
    <row r="2168" spans="1:28" x14ac:dyDescent="0.25">
      <c r="A2168" t="s">
        <v>4743</v>
      </c>
      <c r="B2168" t="s">
        <v>4744</v>
      </c>
      <c r="C2168" s="17">
        <v>43825</v>
      </c>
      <c r="D2168" s="7">
        <v>240000</v>
      </c>
      <c r="E2168" t="s">
        <v>29</v>
      </c>
      <c r="F2168" t="s">
        <v>30</v>
      </c>
      <c r="G2168" s="7">
        <v>240000</v>
      </c>
      <c r="H2168" s="7">
        <v>116950</v>
      </c>
      <c r="I2168" s="12">
        <f>H2168/G2168*100</f>
        <v>48.729166666666671</v>
      </c>
      <c r="J2168" s="12">
        <f t="shared" si="33"/>
        <v>1.0506293508175446</v>
      </c>
      <c r="K2168" s="7">
        <v>233908</v>
      </c>
      <c r="L2168" s="7">
        <v>42620</v>
      </c>
      <c r="M2168" s="7">
        <f>G2168-L2168</f>
        <v>197380</v>
      </c>
      <c r="N2168" s="7">
        <v>115932.125</v>
      </c>
      <c r="O2168" s="22">
        <f>M2168/N2168</f>
        <v>1.7025479348368711</v>
      </c>
      <c r="P2168" s="27">
        <v>2107</v>
      </c>
      <c r="Q2168" s="32">
        <f>M2168/P2168</f>
        <v>93.678215472235408</v>
      </c>
      <c r="R2168" s="37" t="s">
        <v>4745</v>
      </c>
      <c r="S2168" s="42">
        <f>ABS(O2406-O2168)*100</f>
        <v>36.816079794752966</v>
      </c>
      <c r="T2168" t="s">
        <v>147</v>
      </c>
      <c r="V2168" s="7">
        <v>35100</v>
      </c>
      <c r="W2168" t="s">
        <v>33</v>
      </c>
      <c r="X2168" s="17" t="s">
        <v>34</v>
      </c>
      <c r="Z2168" t="s">
        <v>4746</v>
      </c>
      <c r="AA2168">
        <v>401</v>
      </c>
      <c r="AB2168">
        <v>47</v>
      </c>
    </row>
    <row r="2169" spans="1:28" x14ac:dyDescent="0.25">
      <c r="A2169" t="s">
        <v>4747</v>
      </c>
      <c r="B2169" t="s">
        <v>4748</v>
      </c>
      <c r="C2169" s="17">
        <v>44054</v>
      </c>
      <c r="D2169" s="7">
        <v>400000</v>
      </c>
      <c r="E2169" t="s">
        <v>29</v>
      </c>
      <c r="F2169" t="s">
        <v>30</v>
      </c>
      <c r="G2169" s="7">
        <v>400000</v>
      </c>
      <c r="H2169" s="7">
        <v>180570</v>
      </c>
      <c r="I2169" s="12">
        <f>H2169/G2169*100</f>
        <v>45.142500000000005</v>
      </c>
      <c r="J2169" s="12">
        <f t="shared" si="33"/>
        <v>4.6372960174842106</v>
      </c>
      <c r="K2169" s="7">
        <v>361148</v>
      </c>
      <c r="L2169" s="7">
        <v>50807</v>
      </c>
      <c r="M2169" s="7">
        <f>G2169-L2169</f>
        <v>349193</v>
      </c>
      <c r="N2169" s="7">
        <v>290038.3125</v>
      </c>
      <c r="O2169" s="22">
        <f>M2169/N2169</f>
        <v>1.2039547361523144</v>
      </c>
      <c r="P2169" s="27">
        <v>3160</v>
      </c>
      <c r="Q2169" s="32">
        <f>M2169/P2169</f>
        <v>110.50411392405063</v>
      </c>
      <c r="R2169" s="37" t="s">
        <v>4749</v>
      </c>
      <c r="S2169" s="42">
        <f>ABS(O2406-O2169)*100</f>
        <v>13.0432400737027</v>
      </c>
      <c r="T2169" t="s">
        <v>1094</v>
      </c>
      <c r="V2169" s="7">
        <v>35100</v>
      </c>
      <c r="W2169" t="s">
        <v>33</v>
      </c>
      <c r="X2169" s="17" t="s">
        <v>34</v>
      </c>
      <c r="Z2169" t="s">
        <v>4746</v>
      </c>
      <c r="AA2169">
        <v>401</v>
      </c>
      <c r="AB2169">
        <v>62</v>
      </c>
    </row>
    <row r="2170" spans="1:28" x14ac:dyDescent="0.25">
      <c r="A2170" t="s">
        <v>4750</v>
      </c>
      <c r="B2170" t="s">
        <v>4751</v>
      </c>
      <c r="C2170" s="17">
        <v>43844</v>
      </c>
      <c r="D2170" s="7">
        <v>140000</v>
      </c>
      <c r="E2170" t="s">
        <v>164</v>
      </c>
      <c r="F2170" t="s">
        <v>30</v>
      </c>
      <c r="G2170" s="7">
        <v>140000</v>
      </c>
      <c r="H2170" s="7">
        <v>73130</v>
      </c>
      <c r="I2170" s="12">
        <f>H2170/G2170*100</f>
        <v>52.235714285714288</v>
      </c>
      <c r="J2170" s="12">
        <f t="shared" si="33"/>
        <v>2.4559182682300715</v>
      </c>
      <c r="K2170" s="7">
        <v>146260</v>
      </c>
      <c r="L2170" s="7">
        <v>34250</v>
      </c>
      <c r="M2170" s="7">
        <f>G2170-L2170</f>
        <v>105750</v>
      </c>
      <c r="N2170" s="7">
        <v>78328.671875</v>
      </c>
      <c r="O2170" s="22">
        <f>M2170/N2170</f>
        <v>1.3500803405521804</v>
      </c>
      <c r="P2170" s="27">
        <v>1512</v>
      </c>
      <c r="Q2170" s="32">
        <f>M2170/P2170</f>
        <v>69.94047619047619</v>
      </c>
      <c r="R2170" s="37" t="s">
        <v>4730</v>
      </c>
      <c r="S2170" s="42">
        <f>ABS(O2406-O2170)*100</f>
        <v>1.5693203662838995</v>
      </c>
      <c r="T2170" t="s">
        <v>147</v>
      </c>
      <c r="V2170" s="7">
        <v>31680</v>
      </c>
      <c r="W2170" t="s">
        <v>33</v>
      </c>
      <c r="X2170" s="17" t="s">
        <v>34</v>
      </c>
      <c r="Z2170" t="s">
        <v>4673</v>
      </c>
      <c r="AA2170">
        <v>401</v>
      </c>
      <c r="AB2170">
        <v>45</v>
      </c>
    </row>
    <row r="2171" spans="1:28" x14ac:dyDescent="0.25">
      <c r="A2171" t="s">
        <v>4752</v>
      </c>
      <c r="B2171" t="s">
        <v>4753</v>
      </c>
      <c r="C2171" s="17">
        <v>44239</v>
      </c>
      <c r="D2171" s="7">
        <v>252500</v>
      </c>
      <c r="E2171" t="s">
        <v>29</v>
      </c>
      <c r="F2171" t="s">
        <v>30</v>
      </c>
      <c r="G2171" s="7">
        <v>252500</v>
      </c>
      <c r="H2171" s="7">
        <v>133400</v>
      </c>
      <c r="I2171" s="12">
        <f>H2171/G2171*100</f>
        <v>52.831683168316836</v>
      </c>
      <c r="J2171" s="12">
        <f t="shared" si="33"/>
        <v>3.05188715083262</v>
      </c>
      <c r="K2171" s="7">
        <v>266806</v>
      </c>
      <c r="L2171" s="7">
        <v>31973</v>
      </c>
      <c r="M2171" s="7">
        <f>G2171-L2171</f>
        <v>220527</v>
      </c>
      <c r="N2171" s="7">
        <v>142323.03125</v>
      </c>
      <c r="O2171" s="22">
        <f>M2171/N2171</f>
        <v>1.5494821749027357</v>
      </c>
      <c r="P2171" s="27">
        <v>1536</v>
      </c>
      <c r="Q2171" s="32">
        <f>M2171/P2171</f>
        <v>143.572265625</v>
      </c>
      <c r="R2171" s="37" t="s">
        <v>4745</v>
      </c>
      <c r="S2171" s="42">
        <f>ABS(O2406-O2171)*100</f>
        <v>21.509503801339424</v>
      </c>
      <c r="T2171" t="s">
        <v>43</v>
      </c>
      <c r="V2171" s="7">
        <v>23400</v>
      </c>
      <c r="W2171" t="s">
        <v>33</v>
      </c>
      <c r="X2171" s="17" t="s">
        <v>34</v>
      </c>
      <c r="Z2171" t="s">
        <v>4746</v>
      </c>
      <c r="AA2171">
        <v>401</v>
      </c>
      <c r="AB2171">
        <v>55</v>
      </c>
    </row>
    <row r="2172" spans="1:28" x14ac:dyDescent="0.25">
      <c r="A2172" t="s">
        <v>4754</v>
      </c>
      <c r="B2172" t="s">
        <v>4755</v>
      </c>
      <c r="C2172" s="17">
        <v>43949</v>
      </c>
      <c r="D2172" s="7">
        <v>275000</v>
      </c>
      <c r="E2172" t="s">
        <v>29</v>
      </c>
      <c r="F2172" t="s">
        <v>30</v>
      </c>
      <c r="G2172" s="7">
        <v>275000</v>
      </c>
      <c r="H2172" s="7">
        <v>153340</v>
      </c>
      <c r="I2172" s="12">
        <f>H2172/G2172*100</f>
        <v>55.76</v>
      </c>
      <c r="J2172" s="12">
        <f t="shared" si="33"/>
        <v>5.980203982515782</v>
      </c>
      <c r="K2172" s="7">
        <v>306689</v>
      </c>
      <c r="L2172" s="7">
        <v>38060</v>
      </c>
      <c r="M2172" s="7">
        <f>G2172-L2172</f>
        <v>236940</v>
      </c>
      <c r="N2172" s="7">
        <v>251055.140625</v>
      </c>
      <c r="O2172" s="22">
        <f>M2172/N2172</f>
        <v>0.94377673131942064</v>
      </c>
      <c r="P2172" s="27">
        <v>2401</v>
      </c>
      <c r="Q2172" s="32">
        <f>M2172/P2172</f>
        <v>98.683881715951685</v>
      </c>
      <c r="R2172" s="37" t="s">
        <v>4749</v>
      </c>
      <c r="S2172" s="42">
        <f>ABS(O2406-O2172)*100</f>
        <v>39.061040556992076</v>
      </c>
      <c r="T2172" t="s">
        <v>43</v>
      </c>
      <c r="V2172" s="7">
        <v>23400</v>
      </c>
      <c r="W2172" t="s">
        <v>33</v>
      </c>
      <c r="X2172" s="17" t="s">
        <v>34</v>
      </c>
      <c r="Z2172" t="s">
        <v>4746</v>
      </c>
      <c r="AA2172">
        <v>401</v>
      </c>
      <c r="AB2172">
        <v>80</v>
      </c>
    </row>
    <row r="2173" spans="1:28" x14ac:dyDescent="0.25">
      <c r="A2173" t="s">
        <v>4756</v>
      </c>
      <c r="B2173" t="s">
        <v>4757</v>
      </c>
      <c r="C2173" s="17">
        <v>44141</v>
      </c>
      <c r="D2173" s="7">
        <v>148000</v>
      </c>
      <c r="E2173" t="s">
        <v>29</v>
      </c>
      <c r="F2173" t="s">
        <v>30</v>
      </c>
      <c r="G2173" s="7">
        <v>148000</v>
      </c>
      <c r="H2173" s="7">
        <v>65040</v>
      </c>
      <c r="I2173" s="12">
        <f>H2173/G2173*100</f>
        <v>43.945945945945944</v>
      </c>
      <c r="J2173" s="12">
        <f t="shared" si="33"/>
        <v>5.8338500715382722</v>
      </c>
      <c r="K2173" s="7">
        <v>130081</v>
      </c>
      <c r="L2173" s="7">
        <v>25570</v>
      </c>
      <c r="M2173" s="7">
        <f>G2173-L2173</f>
        <v>122430</v>
      </c>
      <c r="N2173" s="7">
        <v>63340</v>
      </c>
      <c r="O2173" s="22">
        <f>M2173/N2173</f>
        <v>1.9329017998105462</v>
      </c>
      <c r="P2173" s="27">
        <v>916</v>
      </c>
      <c r="Q2173" s="32">
        <f>M2173/P2173</f>
        <v>133.65720524017468</v>
      </c>
      <c r="R2173" s="37" t="s">
        <v>4745</v>
      </c>
      <c r="S2173" s="42">
        <f>ABS(O2406-O2173)*100</f>
        <v>59.851466292120477</v>
      </c>
      <c r="T2173" t="s">
        <v>147</v>
      </c>
      <c r="V2173" s="7">
        <v>23400</v>
      </c>
      <c r="W2173" t="s">
        <v>33</v>
      </c>
      <c r="X2173" s="17" t="s">
        <v>34</v>
      </c>
      <c r="Z2173" t="s">
        <v>4746</v>
      </c>
      <c r="AA2173">
        <v>401</v>
      </c>
      <c r="AB2173">
        <v>47</v>
      </c>
    </row>
    <row r="2174" spans="1:28" x14ac:dyDescent="0.25">
      <c r="A2174" t="s">
        <v>4758</v>
      </c>
      <c r="B2174" t="s">
        <v>4759</v>
      </c>
      <c r="C2174" s="17">
        <v>44071</v>
      </c>
      <c r="D2174" s="7">
        <v>151000</v>
      </c>
      <c r="E2174" t="s">
        <v>29</v>
      </c>
      <c r="F2174" t="s">
        <v>30</v>
      </c>
      <c r="G2174" s="7">
        <v>151000</v>
      </c>
      <c r="H2174" s="7">
        <v>47930</v>
      </c>
      <c r="I2174" s="12">
        <f>H2174/G2174*100</f>
        <v>31.741721854304632</v>
      </c>
      <c r="J2174" s="12">
        <f t="shared" si="33"/>
        <v>18.038074163179584</v>
      </c>
      <c r="K2174" s="7">
        <v>95865</v>
      </c>
      <c r="L2174" s="7">
        <v>19152</v>
      </c>
      <c r="M2174" s="7">
        <f>G2174-L2174</f>
        <v>131848</v>
      </c>
      <c r="N2174" s="7">
        <v>40375.26171875</v>
      </c>
      <c r="O2174" s="22">
        <f>M2174/N2174</f>
        <v>3.265563971286177</v>
      </c>
      <c r="P2174" s="27">
        <v>749</v>
      </c>
      <c r="Q2174" s="32">
        <f>M2174/P2174</f>
        <v>176.03204272363152</v>
      </c>
      <c r="R2174" s="37" t="s">
        <v>3796</v>
      </c>
      <c r="S2174" s="42">
        <f>ABS(O2406-O2174)*100</f>
        <v>193.11768343968356</v>
      </c>
      <c r="T2174" t="s">
        <v>147</v>
      </c>
      <c r="V2174" s="7">
        <v>18250</v>
      </c>
      <c r="W2174" t="s">
        <v>33</v>
      </c>
      <c r="X2174" s="17" t="s">
        <v>34</v>
      </c>
      <c r="Z2174" t="s">
        <v>3797</v>
      </c>
      <c r="AA2174">
        <v>401</v>
      </c>
      <c r="AB2174">
        <v>45</v>
      </c>
    </row>
    <row r="2175" spans="1:28" x14ac:dyDescent="0.25">
      <c r="A2175" t="s">
        <v>4760</v>
      </c>
      <c r="B2175" t="s">
        <v>4761</v>
      </c>
      <c r="C2175" s="17">
        <v>44043</v>
      </c>
      <c r="D2175" s="7">
        <v>155000</v>
      </c>
      <c r="E2175" t="s">
        <v>29</v>
      </c>
      <c r="F2175" t="s">
        <v>30</v>
      </c>
      <c r="G2175" s="7">
        <v>155000</v>
      </c>
      <c r="H2175" s="7">
        <v>59660</v>
      </c>
      <c r="I2175" s="12">
        <f>H2175/G2175*100</f>
        <v>38.490322580645156</v>
      </c>
      <c r="J2175" s="12">
        <f t="shared" si="33"/>
        <v>11.28947343683906</v>
      </c>
      <c r="K2175" s="7">
        <v>119327</v>
      </c>
      <c r="L2175" s="7">
        <v>22999</v>
      </c>
      <c r="M2175" s="7">
        <f>G2175-L2175</f>
        <v>132001</v>
      </c>
      <c r="N2175" s="7">
        <v>50698.94921875</v>
      </c>
      <c r="O2175" s="22">
        <f>M2175/N2175</f>
        <v>2.6036239810505193</v>
      </c>
      <c r="P2175" s="27">
        <v>990</v>
      </c>
      <c r="Q2175" s="32">
        <f>M2175/P2175</f>
        <v>133.33434343434342</v>
      </c>
      <c r="R2175" s="37" t="s">
        <v>3796</v>
      </c>
      <c r="S2175" s="42">
        <f>ABS(O2406-O2175)*100</f>
        <v>126.92368441611779</v>
      </c>
      <c r="T2175" t="s">
        <v>147</v>
      </c>
      <c r="V2175" s="7">
        <v>21300</v>
      </c>
      <c r="W2175" t="s">
        <v>33</v>
      </c>
      <c r="X2175" s="17" t="s">
        <v>34</v>
      </c>
      <c r="Z2175" t="s">
        <v>3797</v>
      </c>
      <c r="AA2175">
        <v>401</v>
      </c>
      <c r="AB2175">
        <v>45</v>
      </c>
    </row>
    <row r="2176" spans="1:28" x14ac:dyDescent="0.25">
      <c r="A2176" t="s">
        <v>4762</v>
      </c>
      <c r="B2176" t="s">
        <v>4763</v>
      </c>
      <c r="C2176" s="17">
        <v>43753</v>
      </c>
      <c r="D2176" s="7">
        <v>130000</v>
      </c>
      <c r="E2176" t="s">
        <v>29</v>
      </c>
      <c r="F2176" t="s">
        <v>30</v>
      </c>
      <c r="G2176" s="7">
        <v>130000</v>
      </c>
      <c r="H2176" s="7">
        <v>61230</v>
      </c>
      <c r="I2176" s="12">
        <f>H2176/G2176*100</f>
        <v>47.099999999999994</v>
      </c>
      <c r="J2176" s="12">
        <f t="shared" si="33"/>
        <v>2.6797960174842217</v>
      </c>
      <c r="K2176" s="7">
        <v>122467</v>
      </c>
      <c r="L2176" s="7">
        <v>26120</v>
      </c>
      <c r="M2176" s="7">
        <f>G2176-L2176</f>
        <v>103880</v>
      </c>
      <c r="N2176" s="7">
        <v>50708.94921875</v>
      </c>
      <c r="O2176" s="22">
        <f>M2176/N2176</f>
        <v>2.0485535906468679</v>
      </c>
      <c r="P2176" s="27">
        <v>1024</v>
      </c>
      <c r="Q2176" s="32">
        <f>M2176/P2176</f>
        <v>101.4453125</v>
      </c>
      <c r="R2176" s="37" t="s">
        <v>3796</v>
      </c>
      <c r="S2176" s="42">
        <f>ABS(O2406-O2176)*100</f>
        <v>71.416645375752651</v>
      </c>
      <c r="T2176" t="s">
        <v>147</v>
      </c>
      <c r="V2176" s="7">
        <v>24350</v>
      </c>
      <c r="W2176" t="s">
        <v>33</v>
      </c>
      <c r="X2176" s="17" t="s">
        <v>34</v>
      </c>
      <c r="Z2176" t="s">
        <v>3797</v>
      </c>
      <c r="AA2176">
        <v>401</v>
      </c>
      <c r="AB2176">
        <v>43</v>
      </c>
    </row>
    <row r="2177" spans="1:28" x14ac:dyDescent="0.25">
      <c r="A2177" t="s">
        <v>4764</v>
      </c>
      <c r="B2177" t="s">
        <v>4765</v>
      </c>
      <c r="C2177" s="17">
        <v>43690</v>
      </c>
      <c r="D2177" s="7">
        <v>100000</v>
      </c>
      <c r="E2177" t="s">
        <v>29</v>
      </c>
      <c r="F2177" t="s">
        <v>30</v>
      </c>
      <c r="G2177" s="7">
        <v>100000</v>
      </c>
      <c r="H2177" s="7">
        <v>57340</v>
      </c>
      <c r="I2177" s="12">
        <f>H2177/G2177*100</f>
        <v>57.34</v>
      </c>
      <c r="J2177" s="12">
        <f t="shared" si="33"/>
        <v>7.5602039825157874</v>
      </c>
      <c r="K2177" s="7">
        <v>114671</v>
      </c>
      <c r="L2177" s="7">
        <v>27161</v>
      </c>
      <c r="M2177" s="7">
        <f>G2177-L2177</f>
        <v>72839</v>
      </c>
      <c r="N2177" s="7">
        <v>46057.89453125</v>
      </c>
      <c r="O2177" s="22">
        <f>M2177/N2177</f>
        <v>1.5814661252172346</v>
      </c>
      <c r="P2177" s="27">
        <v>816</v>
      </c>
      <c r="Q2177" s="32">
        <f>M2177/P2177</f>
        <v>89.263480392156865</v>
      </c>
      <c r="R2177" s="37" t="s">
        <v>3796</v>
      </c>
      <c r="S2177" s="42">
        <f>ABS(O2406-O2177)*100</f>
        <v>24.707898832789322</v>
      </c>
      <c r="T2177" t="s">
        <v>147</v>
      </c>
      <c r="V2177" s="7">
        <v>24350</v>
      </c>
      <c r="W2177" t="s">
        <v>33</v>
      </c>
      <c r="X2177" s="17" t="s">
        <v>34</v>
      </c>
      <c r="Z2177" t="s">
        <v>3797</v>
      </c>
      <c r="AA2177">
        <v>401</v>
      </c>
      <c r="AB2177">
        <v>45</v>
      </c>
    </row>
    <row r="2178" spans="1:28" x14ac:dyDescent="0.25">
      <c r="A2178" t="s">
        <v>4766</v>
      </c>
      <c r="B2178" t="s">
        <v>4767</v>
      </c>
      <c r="C2178" s="17">
        <v>43620</v>
      </c>
      <c r="D2178" s="7">
        <v>203000</v>
      </c>
      <c r="E2178" t="s">
        <v>29</v>
      </c>
      <c r="F2178" t="s">
        <v>30</v>
      </c>
      <c r="G2178" s="7">
        <v>203000</v>
      </c>
      <c r="H2178" s="7">
        <v>106010</v>
      </c>
      <c r="I2178" s="12">
        <f>H2178/G2178*100</f>
        <v>52.221674876847288</v>
      </c>
      <c r="J2178" s="12">
        <f t="shared" si="33"/>
        <v>2.4418788593630723</v>
      </c>
      <c r="K2178" s="7">
        <v>212013</v>
      </c>
      <c r="L2178" s="7">
        <v>70323</v>
      </c>
      <c r="M2178" s="7">
        <f>G2178-L2178</f>
        <v>132677</v>
      </c>
      <c r="N2178" s="7">
        <v>83347.0625</v>
      </c>
      <c r="O2178" s="22">
        <f>M2178/N2178</f>
        <v>1.5918617407782067</v>
      </c>
      <c r="P2178" s="27">
        <v>1542</v>
      </c>
      <c r="Q2178" s="32">
        <f>M2178/P2178</f>
        <v>86.042153047989629</v>
      </c>
      <c r="R2178" s="37" t="s">
        <v>4768</v>
      </c>
      <c r="S2178" s="42">
        <f>ABS(O2406-O2178)*100</f>
        <v>25.747460388886534</v>
      </c>
      <c r="T2178" t="s">
        <v>236</v>
      </c>
      <c r="V2178" s="7">
        <v>39780</v>
      </c>
      <c r="W2178" t="s">
        <v>33</v>
      </c>
      <c r="X2178" s="17" t="s">
        <v>34</v>
      </c>
      <c r="Z2178" t="s">
        <v>4769</v>
      </c>
      <c r="AA2178">
        <v>401</v>
      </c>
      <c r="AB2178">
        <v>49</v>
      </c>
    </row>
    <row r="2179" spans="1:28" x14ac:dyDescent="0.25">
      <c r="A2179" t="s">
        <v>4770</v>
      </c>
      <c r="B2179" t="s">
        <v>4771</v>
      </c>
      <c r="C2179" s="17">
        <v>43893</v>
      </c>
      <c r="D2179" s="7">
        <v>200000</v>
      </c>
      <c r="E2179" t="s">
        <v>29</v>
      </c>
      <c r="F2179" t="s">
        <v>30</v>
      </c>
      <c r="G2179" s="7">
        <v>200000</v>
      </c>
      <c r="H2179" s="7">
        <v>88430</v>
      </c>
      <c r="I2179" s="12">
        <f>H2179/G2179*100</f>
        <v>44.214999999999996</v>
      </c>
      <c r="J2179" s="12">
        <f t="shared" ref="J2179:J2242" si="34">+ABS(I2179-$I$2411)</f>
        <v>5.5647960174842197</v>
      </c>
      <c r="K2179" s="7">
        <v>176857</v>
      </c>
      <c r="L2179" s="7">
        <v>33397</v>
      </c>
      <c r="M2179" s="7">
        <f>G2179-L2179</f>
        <v>166603</v>
      </c>
      <c r="N2179" s="7">
        <v>84388.234375</v>
      </c>
      <c r="O2179" s="22">
        <f>M2179/N2179</f>
        <v>1.9742444101823289</v>
      </c>
      <c r="P2179" s="27">
        <v>1134</v>
      </c>
      <c r="Q2179" s="32">
        <f>M2179/P2179</f>
        <v>146.91622574955909</v>
      </c>
      <c r="R2179" s="37" t="s">
        <v>4768</v>
      </c>
      <c r="S2179" s="42">
        <f>ABS(O2406-O2179)*100</f>
        <v>63.985727329298747</v>
      </c>
      <c r="T2179" t="s">
        <v>43</v>
      </c>
      <c r="V2179" s="7">
        <v>28080</v>
      </c>
      <c r="W2179" t="s">
        <v>33</v>
      </c>
      <c r="X2179" s="17" t="s">
        <v>34</v>
      </c>
      <c r="Z2179" t="s">
        <v>4769</v>
      </c>
      <c r="AA2179">
        <v>401</v>
      </c>
      <c r="AB2179">
        <v>52</v>
      </c>
    </row>
    <row r="2180" spans="1:28" x14ac:dyDescent="0.25">
      <c r="A2180" t="s">
        <v>4772</v>
      </c>
      <c r="B2180" t="s">
        <v>4773</v>
      </c>
      <c r="C2180" s="17">
        <v>44027</v>
      </c>
      <c r="D2180" s="7">
        <v>126000</v>
      </c>
      <c r="E2180" t="s">
        <v>29</v>
      </c>
      <c r="F2180" t="s">
        <v>30</v>
      </c>
      <c r="G2180" s="7">
        <v>126000</v>
      </c>
      <c r="H2180" s="7">
        <v>66900</v>
      </c>
      <c r="I2180" s="12">
        <f>H2180/G2180*100</f>
        <v>53.095238095238095</v>
      </c>
      <c r="J2180" s="12">
        <f t="shared" si="34"/>
        <v>3.3154420777538789</v>
      </c>
      <c r="K2180" s="7">
        <v>133805</v>
      </c>
      <c r="L2180" s="7">
        <v>36002</v>
      </c>
      <c r="M2180" s="7">
        <f>G2180-L2180</f>
        <v>89998</v>
      </c>
      <c r="N2180" s="7">
        <v>57531.17578125</v>
      </c>
      <c r="O2180" s="22">
        <f>M2180/N2180</f>
        <v>1.5643344461131501</v>
      </c>
      <c r="P2180" s="27">
        <v>1065</v>
      </c>
      <c r="Q2180" s="32">
        <f>M2180/P2180</f>
        <v>84.50516431924882</v>
      </c>
      <c r="R2180" s="37" t="s">
        <v>4768</v>
      </c>
      <c r="S2180" s="42">
        <f>ABS(O2406-O2180)*100</f>
        <v>22.994730922380867</v>
      </c>
      <c r="T2180" t="s">
        <v>147</v>
      </c>
      <c r="V2180" s="7">
        <v>35100</v>
      </c>
      <c r="W2180" t="s">
        <v>33</v>
      </c>
      <c r="X2180" s="17" t="s">
        <v>34</v>
      </c>
      <c r="Z2180" t="s">
        <v>4769</v>
      </c>
      <c r="AA2180">
        <v>401</v>
      </c>
      <c r="AB2180">
        <v>43</v>
      </c>
    </row>
    <row r="2181" spans="1:28" x14ac:dyDescent="0.25">
      <c r="A2181" t="s">
        <v>4774</v>
      </c>
      <c r="B2181" t="s">
        <v>4775</v>
      </c>
      <c r="C2181" s="17">
        <v>43657</v>
      </c>
      <c r="D2181" s="7">
        <v>103000</v>
      </c>
      <c r="E2181" t="s">
        <v>29</v>
      </c>
      <c r="F2181" t="s">
        <v>30</v>
      </c>
      <c r="G2181" s="7">
        <v>103000</v>
      </c>
      <c r="H2181" s="7">
        <v>55020</v>
      </c>
      <c r="I2181" s="12">
        <f>H2181/G2181*100</f>
        <v>53.417475728155338</v>
      </c>
      <c r="J2181" s="12">
        <f t="shared" si="34"/>
        <v>3.6376797106711223</v>
      </c>
      <c r="K2181" s="7">
        <v>110036</v>
      </c>
      <c r="L2181" s="7">
        <v>26808</v>
      </c>
      <c r="M2181" s="7">
        <f>G2181-L2181</f>
        <v>76192</v>
      </c>
      <c r="N2181" s="7">
        <v>97800.234375</v>
      </c>
      <c r="O2181" s="22">
        <f>M2181/N2181</f>
        <v>0.77905743771383473</v>
      </c>
      <c r="P2181" s="27">
        <v>1011</v>
      </c>
      <c r="Q2181" s="32">
        <f>M2181/P2181</f>
        <v>75.363006923837787</v>
      </c>
      <c r="R2181" s="37" t="s">
        <v>4776</v>
      </c>
      <c r="S2181" s="42">
        <f>ABS(O2406-O2181)*100</f>
        <v>55.532969917550666</v>
      </c>
      <c r="T2181" t="s">
        <v>32</v>
      </c>
      <c r="V2181" s="7">
        <v>25000</v>
      </c>
      <c r="W2181" t="s">
        <v>33</v>
      </c>
      <c r="X2181" s="17" t="s">
        <v>34</v>
      </c>
      <c r="Z2181" t="s">
        <v>152</v>
      </c>
      <c r="AA2181">
        <v>407</v>
      </c>
      <c r="AB2181">
        <v>74</v>
      </c>
    </row>
    <row r="2182" spans="1:28" x14ac:dyDescent="0.25">
      <c r="A2182" t="s">
        <v>4777</v>
      </c>
      <c r="B2182" t="s">
        <v>4778</v>
      </c>
      <c r="C2182" s="17">
        <v>44134</v>
      </c>
      <c r="D2182" s="7">
        <v>117500</v>
      </c>
      <c r="E2182" t="s">
        <v>29</v>
      </c>
      <c r="F2182" t="s">
        <v>30</v>
      </c>
      <c r="G2182" s="7">
        <v>117500</v>
      </c>
      <c r="H2182" s="7">
        <v>58720</v>
      </c>
      <c r="I2182" s="12">
        <f>H2182/G2182*100</f>
        <v>49.97446808510638</v>
      </c>
      <c r="J2182" s="12">
        <f t="shared" si="34"/>
        <v>0.19467206762216449</v>
      </c>
      <c r="K2182" s="7">
        <v>117430</v>
      </c>
      <c r="L2182" s="7">
        <v>26617</v>
      </c>
      <c r="M2182" s="7">
        <f>G2182-L2182</f>
        <v>90883</v>
      </c>
      <c r="N2182" s="7">
        <v>106713.28125</v>
      </c>
      <c r="O2182" s="22">
        <f>M2182/N2182</f>
        <v>0.85165594137327683</v>
      </c>
      <c r="P2182" s="27">
        <v>1134</v>
      </c>
      <c r="Q2182" s="32">
        <f>M2182/P2182</f>
        <v>80.143738977072317</v>
      </c>
      <c r="R2182" s="37" t="s">
        <v>4776</v>
      </c>
      <c r="S2182" s="42">
        <f>ABS(O2406-O2182)*100</f>
        <v>48.273119551606456</v>
      </c>
      <c r="T2182" t="s">
        <v>32</v>
      </c>
      <c r="V2182" s="7">
        <v>25000</v>
      </c>
      <c r="W2182" t="s">
        <v>33</v>
      </c>
      <c r="X2182" s="17" t="s">
        <v>34</v>
      </c>
      <c r="Z2182" t="s">
        <v>152</v>
      </c>
      <c r="AA2182">
        <v>407</v>
      </c>
      <c r="AB2182">
        <v>74</v>
      </c>
    </row>
    <row r="2183" spans="1:28" x14ac:dyDescent="0.25">
      <c r="A2183" t="s">
        <v>4779</v>
      </c>
      <c r="B2183" t="s">
        <v>4780</v>
      </c>
      <c r="C2183" s="17">
        <v>44078</v>
      </c>
      <c r="D2183" s="7">
        <v>105000</v>
      </c>
      <c r="E2183" t="s">
        <v>29</v>
      </c>
      <c r="F2183" t="s">
        <v>30</v>
      </c>
      <c r="G2183" s="7">
        <v>105000</v>
      </c>
      <c r="H2183" s="7">
        <v>54980</v>
      </c>
      <c r="I2183" s="12">
        <f>H2183/G2183*100</f>
        <v>52.361904761904768</v>
      </c>
      <c r="J2183" s="12">
        <f t="shared" si="34"/>
        <v>2.5821087444205517</v>
      </c>
      <c r="K2183" s="7">
        <v>109958</v>
      </c>
      <c r="L2183" s="7">
        <v>27228</v>
      </c>
      <c r="M2183" s="7">
        <f>G2183-L2183</f>
        <v>77772</v>
      </c>
      <c r="N2183" s="7">
        <v>97215.0390625</v>
      </c>
      <c r="O2183" s="22">
        <f>M2183/N2183</f>
        <v>0.79999967854767839</v>
      </c>
      <c r="P2183" s="27">
        <v>1015</v>
      </c>
      <c r="Q2183" s="32">
        <f>M2183/P2183</f>
        <v>76.622660098522161</v>
      </c>
      <c r="R2183" s="37" t="s">
        <v>4776</v>
      </c>
      <c r="S2183" s="42">
        <f>ABS(O2406-O2183)*100</f>
        <v>53.438745834166298</v>
      </c>
      <c r="T2183" t="s">
        <v>32</v>
      </c>
      <c r="V2183" s="7">
        <v>25000</v>
      </c>
      <c r="W2183" t="s">
        <v>33</v>
      </c>
      <c r="X2183" s="17" t="s">
        <v>34</v>
      </c>
      <c r="Z2183" t="s">
        <v>152</v>
      </c>
      <c r="AA2183">
        <v>407</v>
      </c>
      <c r="AB2183">
        <v>74</v>
      </c>
    </row>
    <row r="2184" spans="1:28" x14ac:dyDescent="0.25">
      <c r="A2184" t="s">
        <v>4781</v>
      </c>
      <c r="B2184" t="s">
        <v>4782</v>
      </c>
      <c r="C2184" s="17">
        <v>43795</v>
      </c>
      <c r="D2184" s="7">
        <v>110000</v>
      </c>
      <c r="E2184" t="s">
        <v>29</v>
      </c>
      <c r="F2184" t="s">
        <v>30</v>
      </c>
      <c r="G2184" s="7">
        <v>110000</v>
      </c>
      <c r="H2184" s="7">
        <v>55610</v>
      </c>
      <c r="I2184" s="12">
        <f>H2184/G2184*100</f>
        <v>50.554545454545455</v>
      </c>
      <c r="J2184" s="12">
        <f t="shared" si="34"/>
        <v>0.77474943706123867</v>
      </c>
      <c r="K2184" s="7">
        <v>111227</v>
      </c>
      <c r="L2184" s="7">
        <v>26803</v>
      </c>
      <c r="M2184" s="7">
        <f>G2184-L2184</f>
        <v>83197</v>
      </c>
      <c r="N2184" s="7">
        <v>99205.640625</v>
      </c>
      <c r="O2184" s="22">
        <f>M2184/N2184</f>
        <v>0.83863174992727385</v>
      </c>
      <c r="P2184" s="27">
        <v>1030</v>
      </c>
      <c r="Q2184" s="32">
        <f>M2184/P2184</f>
        <v>80.773786407766991</v>
      </c>
      <c r="R2184" s="37" t="s">
        <v>4776</v>
      </c>
      <c r="S2184" s="42">
        <f>ABS(O2406-O2184)*100</f>
        <v>49.575538696206756</v>
      </c>
      <c r="T2184" t="s">
        <v>32</v>
      </c>
      <c r="V2184" s="7">
        <v>25000</v>
      </c>
      <c r="W2184" t="s">
        <v>33</v>
      </c>
      <c r="X2184" s="17" t="s">
        <v>34</v>
      </c>
      <c r="Z2184" t="s">
        <v>152</v>
      </c>
      <c r="AA2184">
        <v>407</v>
      </c>
      <c r="AB2184">
        <v>74</v>
      </c>
    </row>
    <row r="2185" spans="1:28" x14ac:dyDescent="0.25">
      <c r="A2185" t="s">
        <v>4783</v>
      </c>
      <c r="B2185" t="s">
        <v>4784</v>
      </c>
      <c r="C2185" s="17">
        <v>44238</v>
      </c>
      <c r="D2185" s="7">
        <v>108000</v>
      </c>
      <c r="E2185" t="s">
        <v>29</v>
      </c>
      <c r="F2185" t="s">
        <v>30</v>
      </c>
      <c r="G2185" s="7">
        <v>108000</v>
      </c>
      <c r="H2185" s="7">
        <v>54980</v>
      </c>
      <c r="I2185" s="12">
        <f>H2185/G2185*100</f>
        <v>50.907407407407412</v>
      </c>
      <c r="J2185" s="12">
        <f t="shared" si="34"/>
        <v>1.1276113899231959</v>
      </c>
      <c r="K2185" s="7">
        <v>109958</v>
      </c>
      <c r="L2185" s="7">
        <v>27228</v>
      </c>
      <c r="M2185" s="7">
        <f>G2185-L2185</f>
        <v>80772</v>
      </c>
      <c r="N2185" s="7">
        <v>97215.0390625</v>
      </c>
      <c r="O2185" s="22">
        <f>M2185/N2185</f>
        <v>0.83085910142021657</v>
      </c>
      <c r="P2185" s="27">
        <v>1015</v>
      </c>
      <c r="Q2185" s="32">
        <f>M2185/P2185</f>
        <v>79.578325123152709</v>
      </c>
      <c r="R2185" s="37" t="s">
        <v>4776</v>
      </c>
      <c r="S2185" s="42">
        <f>ABS(O2406-O2185)*100</f>
        <v>50.352803546912483</v>
      </c>
      <c r="T2185" t="s">
        <v>32</v>
      </c>
      <c r="V2185" s="7">
        <v>25000</v>
      </c>
      <c r="W2185" t="s">
        <v>33</v>
      </c>
      <c r="X2185" s="17" t="s">
        <v>34</v>
      </c>
      <c r="Z2185" t="s">
        <v>152</v>
      </c>
      <c r="AA2185">
        <v>407</v>
      </c>
      <c r="AB2185">
        <v>74</v>
      </c>
    </row>
    <row r="2186" spans="1:28" x14ac:dyDescent="0.25">
      <c r="A2186" t="s">
        <v>4785</v>
      </c>
      <c r="B2186" t="s">
        <v>4786</v>
      </c>
      <c r="C2186" s="17">
        <v>44239</v>
      </c>
      <c r="D2186" s="7">
        <v>113500</v>
      </c>
      <c r="E2186" t="s">
        <v>29</v>
      </c>
      <c r="F2186" t="s">
        <v>30</v>
      </c>
      <c r="G2186" s="7">
        <v>113500</v>
      </c>
      <c r="H2186" s="7">
        <v>55350</v>
      </c>
      <c r="I2186" s="12">
        <f>H2186/G2186*100</f>
        <v>48.766519823788542</v>
      </c>
      <c r="J2186" s="12">
        <f t="shared" si="34"/>
        <v>1.013276193695674</v>
      </c>
      <c r="K2186" s="7">
        <v>110701</v>
      </c>
      <c r="L2186" s="7">
        <v>26230</v>
      </c>
      <c r="M2186" s="7">
        <f>G2186-L2186</f>
        <v>87270</v>
      </c>
      <c r="N2186" s="7">
        <v>99260.8671875</v>
      </c>
      <c r="O2186" s="22">
        <f>M2186/N2186</f>
        <v>0.87919844418798287</v>
      </c>
      <c r="P2186" s="27">
        <v>1011</v>
      </c>
      <c r="Q2186" s="32">
        <f>M2186/P2186</f>
        <v>86.320474777448069</v>
      </c>
      <c r="R2186" s="37" t="s">
        <v>4776</v>
      </c>
      <c r="S2186" s="42">
        <f>ABS(O2406-O2186)*100</f>
        <v>45.518869270135852</v>
      </c>
      <c r="T2186" t="s">
        <v>32</v>
      </c>
      <c r="V2186" s="7">
        <v>25000</v>
      </c>
      <c r="W2186" t="s">
        <v>33</v>
      </c>
      <c r="X2186" s="17" t="s">
        <v>34</v>
      </c>
      <c r="Z2186" t="s">
        <v>152</v>
      </c>
      <c r="AA2186">
        <v>407</v>
      </c>
      <c r="AB2186">
        <v>74</v>
      </c>
    </row>
    <row r="2187" spans="1:28" x14ac:dyDescent="0.25">
      <c r="A2187" t="s">
        <v>4787</v>
      </c>
      <c r="B2187" t="s">
        <v>4788</v>
      </c>
      <c r="C2187" s="17">
        <v>44089</v>
      </c>
      <c r="D2187" s="7">
        <v>105000</v>
      </c>
      <c r="E2187" t="s">
        <v>29</v>
      </c>
      <c r="F2187" t="s">
        <v>30</v>
      </c>
      <c r="G2187" s="7">
        <v>105000</v>
      </c>
      <c r="H2187" s="7">
        <v>54460</v>
      </c>
      <c r="I2187" s="12">
        <f>H2187/G2187*100</f>
        <v>51.866666666666674</v>
      </c>
      <c r="J2187" s="12">
        <f t="shared" si="34"/>
        <v>2.0868706491824582</v>
      </c>
      <c r="K2187" s="7">
        <v>108914</v>
      </c>
      <c r="L2187" s="7">
        <v>27228</v>
      </c>
      <c r="M2187" s="7">
        <f>G2187-L2187</f>
        <v>77772</v>
      </c>
      <c r="N2187" s="7">
        <v>95988.25</v>
      </c>
      <c r="O2187" s="22">
        <f>M2187/N2187</f>
        <v>0.81022416806223674</v>
      </c>
      <c r="P2187" s="27">
        <v>998</v>
      </c>
      <c r="Q2187" s="32">
        <f>M2187/P2187</f>
        <v>77.927855711422851</v>
      </c>
      <c r="R2187" s="37" t="s">
        <v>4776</v>
      </c>
      <c r="S2187" s="42">
        <f>ABS(O2406-O2187)*100</f>
        <v>52.416296882710469</v>
      </c>
      <c r="T2187" t="s">
        <v>32</v>
      </c>
      <c r="V2187" s="7">
        <v>25000</v>
      </c>
      <c r="W2187" t="s">
        <v>33</v>
      </c>
      <c r="X2187" s="17" t="s">
        <v>34</v>
      </c>
      <c r="Z2187" t="s">
        <v>152</v>
      </c>
      <c r="AA2187">
        <v>407</v>
      </c>
      <c r="AB2187">
        <v>74</v>
      </c>
    </row>
    <row r="2188" spans="1:28" x14ac:dyDescent="0.25">
      <c r="A2188" t="s">
        <v>4789</v>
      </c>
      <c r="B2188" t="s">
        <v>4790</v>
      </c>
      <c r="C2188" s="17">
        <v>44274</v>
      </c>
      <c r="D2188" s="7">
        <v>119500</v>
      </c>
      <c r="E2188" t="s">
        <v>29</v>
      </c>
      <c r="F2188" t="s">
        <v>30</v>
      </c>
      <c r="G2188" s="7">
        <v>119500</v>
      </c>
      <c r="H2188" s="7">
        <v>54480</v>
      </c>
      <c r="I2188" s="12">
        <f>H2188/G2188*100</f>
        <v>45.589958158995813</v>
      </c>
      <c r="J2188" s="12">
        <f t="shared" si="34"/>
        <v>4.1898378584884028</v>
      </c>
      <c r="K2188" s="7">
        <v>108962</v>
      </c>
      <c r="L2188" s="7">
        <v>27276</v>
      </c>
      <c r="M2188" s="7">
        <f>G2188-L2188</f>
        <v>92224</v>
      </c>
      <c r="N2188" s="7">
        <v>95988.25</v>
      </c>
      <c r="O2188" s="22">
        <f>M2188/N2188</f>
        <v>0.96078426265714811</v>
      </c>
      <c r="P2188" s="27">
        <v>998</v>
      </c>
      <c r="Q2188" s="32">
        <f>M2188/P2188</f>
        <v>92.408817635270537</v>
      </c>
      <c r="R2188" s="37" t="s">
        <v>4776</v>
      </c>
      <c r="S2188" s="42">
        <f>ABS(O2406-O2188)*100</f>
        <v>37.360287423219333</v>
      </c>
      <c r="T2188" t="s">
        <v>32</v>
      </c>
      <c r="V2188" s="7">
        <v>25000</v>
      </c>
      <c r="W2188" t="s">
        <v>33</v>
      </c>
      <c r="X2188" s="17" t="s">
        <v>34</v>
      </c>
      <c r="Z2188" t="s">
        <v>152</v>
      </c>
      <c r="AA2188">
        <v>407</v>
      </c>
      <c r="AB2188">
        <v>74</v>
      </c>
    </row>
    <row r="2189" spans="1:28" x14ac:dyDescent="0.25">
      <c r="A2189" t="s">
        <v>4791</v>
      </c>
      <c r="B2189" t="s">
        <v>4792</v>
      </c>
      <c r="C2189" s="17">
        <v>43970</v>
      </c>
      <c r="D2189" s="7">
        <v>108000</v>
      </c>
      <c r="E2189" t="s">
        <v>29</v>
      </c>
      <c r="F2189" t="s">
        <v>30</v>
      </c>
      <c r="G2189" s="7">
        <v>108000</v>
      </c>
      <c r="H2189" s="7">
        <v>54980</v>
      </c>
      <c r="I2189" s="12">
        <f>H2189/G2189*100</f>
        <v>50.907407407407412</v>
      </c>
      <c r="J2189" s="12">
        <f t="shared" si="34"/>
        <v>1.1276113899231959</v>
      </c>
      <c r="K2189" s="7">
        <v>109958</v>
      </c>
      <c r="L2189" s="7">
        <v>27228</v>
      </c>
      <c r="M2189" s="7">
        <f>G2189-L2189</f>
        <v>80772</v>
      </c>
      <c r="N2189" s="7">
        <v>97215.0390625</v>
      </c>
      <c r="O2189" s="22">
        <f>M2189/N2189</f>
        <v>0.83085910142021657</v>
      </c>
      <c r="P2189" s="27">
        <v>1015</v>
      </c>
      <c r="Q2189" s="32">
        <f>M2189/P2189</f>
        <v>79.578325123152709</v>
      </c>
      <c r="R2189" s="37" t="s">
        <v>4776</v>
      </c>
      <c r="S2189" s="42">
        <f>ABS(O2406-O2189)*100</f>
        <v>50.352803546912483</v>
      </c>
      <c r="T2189" t="s">
        <v>32</v>
      </c>
      <c r="V2189" s="7">
        <v>25000</v>
      </c>
      <c r="W2189" t="s">
        <v>33</v>
      </c>
      <c r="X2189" s="17" t="s">
        <v>34</v>
      </c>
      <c r="Z2189" t="s">
        <v>152</v>
      </c>
      <c r="AA2189">
        <v>407</v>
      </c>
      <c r="AB2189">
        <v>74</v>
      </c>
    </row>
    <row r="2190" spans="1:28" x14ac:dyDescent="0.25">
      <c r="A2190" t="s">
        <v>4793</v>
      </c>
      <c r="B2190" t="s">
        <v>4794</v>
      </c>
      <c r="C2190" s="17">
        <v>44147</v>
      </c>
      <c r="D2190" s="7">
        <v>110000</v>
      </c>
      <c r="E2190" t="s">
        <v>29</v>
      </c>
      <c r="F2190" t="s">
        <v>30</v>
      </c>
      <c r="G2190" s="7">
        <v>110000</v>
      </c>
      <c r="H2190" s="7">
        <v>54480</v>
      </c>
      <c r="I2190" s="12">
        <f>H2190/G2190*100</f>
        <v>49.527272727272724</v>
      </c>
      <c r="J2190" s="12">
        <f t="shared" si="34"/>
        <v>0.25252329021149222</v>
      </c>
      <c r="K2190" s="7">
        <v>108962</v>
      </c>
      <c r="L2190" s="7">
        <v>27276</v>
      </c>
      <c r="M2190" s="7">
        <f>G2190-L2190</f>
        <v>82724</v>
      </c>
      <c r="N2190" s="7">
        <v>95988.25</v>
      </c>
      <c r="O2190" s="22">
        <f>M2190/N2190</f>
        <v>0.8618138157534907</v>
      </c>
      <c r="P2190" s="27">
        <v>998</v>
      </c>
      <c r="Q2190" s="32">
        <f>M2190/P2190</f>
        <v>82.889779559118239</v>
      </c>
      <c r="R2190" s="37" t="s">
        <v>4776</v>
      </c>
      <c r="S2190" s="42">
        <f>ABS(O2406-O2190)*100</f>
        <v>47.257332113585072</v>
      </c>
      <c r="T2190" t="s">
        <v>32</v>
      </c>
      <c r="V2190" s="7">
        <v>25000</v>
      </c>
      <c r="W2190" t="s">
        <v>33</v>
      </c>
      <c r="X2190" s="17" t="s">
        <v>34</v>
      </c>
      <c r="Z2190" t="s">
        <v>152</v>
      </c>
      <c r="AA2190">
        <v>407</v>
      </c>
      <c r="AB2190">
        <v>74</v>
      </c>
    </row>
    <row r="2191" spans="1:28" x14ac:dyDescent="0.25">
      <c r="A2191" t="s">
        <v>4795</v>
      </c>
      <c r="B2191" t="s">
        <v>4796</v>
      </c>
      <c r="C2191" s="17">
        <v>43619</v>
      </c>
      <c r="D2191" s="7">
        <v>112000</v>
      </c>
      <c r="E2191" t="s">
        <v>29</v>
      </c>
      <c r="F2191" t="s">
        <v>30</v>
      </c>
      <c r="G2191" s="7">
        <v>112000</v>
      </c>
      <c r="H2191" s="7">
        <v>54980</v>
      </c>
      <c r="I2191" s="12">
        <f>H2191/G2191*100</f>
        <v>49.089285714285715</v>
      </c>
      <c r="J2191" s="12">
        <f t="shared" si="34"/>
        <v>0.69051030319850071</v>
      </c>
      <c r="K2191" s="7">
        <v>109958</v>
      </c>
      <c r="L2191" s="7">
        <v>27228</v>
      </c>
      <c r="M2191" s="7">
        <f>G2191-L2191</f>
        <v>84772</v>
      </c>
      <c r="N2191" s="7">
        <v>97215.0390625</v>
      </c>
      <c r="O2191" s="22">
        <f>M2191/N2191</f>
        <v>0.8720049985836007</v>
      </c>
      <c r="P2191" s="27">
        <v>1015</v>
      </c>
      <c r="Q2191" s="32">
        <f>M2191/P2191</f>
        <v>83.519211822660097</v>
      </c>
      <c r="R2191" s="37" t="s">
        <v>4776</v>
      </c>
      <c r="S2191" s="42">
        <f>ABS(O2406-O2191)*100</f>
        <v>46.238213830574068</v>
      </c>
      <c r="T2191" t="s">
        <v>32</v>
      </c>
      <c r="V2191" s="7">
        <v>25000</v>
      </c>
      <c r="W2191" t="s">
        <v>33</v>
      </c>
      <c r="X2191" s="17" t="s">
        <v>34</v>
      </c>
      <c r="Z2191" t="s">
        <v>152</v>
      </c>
      <c r="AA2191">
        <v>407</v>
      </c>
      <c r="AB2191">
        <v>74</v>
      </c>
    </row>
    <row r="2192" spans="1:28" x14ac:dyDescent="0.25">
      <c r="A2192" t="s">
        <v>4797</v>
      </c>
      <c r="B2192" t="s">
        <v>4798</v>
      </c>
      <c r="C2192" s="17">
        <v>44229</v>
      </c>
      <c r="D2192" s="7">
        <v>118000</v>
      </c>
      <c r="E2192" t="s">
        <v>29</v>
      </c>
      <c r="F2192" t="s">
        <v>30</v>
      </c>
      <c r="G2192" s="7">
        <v>118000</v>
      </c>
      <c r="H2192" s="7">
        <v>54980</v>
      </c>
      <c r="I2192" s="12">
        <f>H2192/G2192*100</f>
        <v>46.593220338983052</v>
      </c>
      <c r="J2192" s="12">
        <f t="shared" si="34"/>
        <v>3.1865756785011641</v>
      </c>
      <c r="K2192" s="7">
        <v>109958</v>
      </c>
      <c r="L2192" s="7">
        <v>27228</v>
      </c>
      <c r="M2192" s="7">
        <f>G2192-L2192</f>
        <v>90772</v>
      </c>
      <c r="N2192" s="7">
        <v>97215.0390625</v>
      </c>
      <c r="O2192" s="22">
        <f>M2192/N2192</f>
        <v>0.93372384432867694</v>
      </c>
      <c r="P2192" s="27">
        <v>1015</v>
      </c>
      <c r="Q2192" s="32">
        <f>M2192/P2192</f>
        <v>89.430541871921179</v>
      </c>
      <c r="R2192" s="37" t="s">
        <v>4776</v>
      </c>
      <c r="S2192" s="42">
        <f>ABS(O2406-O2192)*100</f>
        <v>40.066329256066446</v>
      </c>
      <c r="T2192" t="s">
        <v>32</v>
      </c>
      <c r="V2192" s="7">
        <v>25000</v>
      </c>
      <c r="W2192" t="s">
        <v>33</v>
      </c>
      <c r="X2192" s="17" t="s">
        <v>34</v>
      </c>
      <c r="Z2192" t="s">
        <v>152</v>
      </c>
      <c r="AA2192">
        <v>407</v>
      </c>
      <c r="AB2192">
        <v>74</v>
      </c>
    </row>
    <row r="2193" spans="1:28" x14ac:dyDescent="0.25">
      <c r="A2193" t="s">
        <v>4799</v>
      </c>
      <c r="B2193" t="s">
        <v>4800</v>
      </c>
      <c r="C2193" s="17">
        <v>44165</v>
      </c>
      <c r="D2193" s="7">
        <v>115000</v>
      </c>
      <c r="E2193" t="s">
        <v>29</v>
      </c>
      <c r="F2193" t="s">
        <v>30</v>
      </c>
      <c r="G2193" s="7">
        <v>115000</v>
      </c>
      <c r="H2193" s="7">
        <v>54980</v>
      </c>
      <c r="I2193" s="12">
        <f>H2193/G2193*100</f>
        <v>47.80869565217391</v>
      </c>
      <c r="J2193" s="12">
        <f t="shared" si="34"/>
        <v>1.9711003653103063</v>
      </c>
      <c r="K2193" s="7">
        <v>109958</v>
      </c>
      <c r="L2193" s="7">
        <v>27228</v>
      </c>
      <c r="M2193" s="7">
        <f>G2193-L2193</f>
        <v>87772</v>
      </c>
      <c r="N2193" s="7">
        <v>97215.0390625</v>
      </c>
      <c r="O2193" s="22">
        <f>M2193/N2193</f>
        <v>0.90286442145613888</v>
      </c>
      <c r="P2193" s="27">
        <v>1015</v>
      </c>
      <c r="Q2193" s="32">
        <f>M2193/P2193</f>
        <v>86.474876847290645</v>
      </c>
      <c r="R2193" s="37" t="s">
        <v>4776</v>
      </c>
      <c r="S2193" s="42">
        <f>ABS(O2406-O2193)*100</f>
        <v>43.152271543320253</v>
      </c>
      <c r="T2193" t="s">
        <v>32</v>
      </c>
      <c r="V2193" s="7">
        <v>25000</v>
      </c>
      <c r="W2193" t="s">
        <v>33</v>
      </c>
      <c r="X2193" s="17" t="s">
        <v>34</v>
      </c>
      <c r="Z2193" t="s">
        <v>152</v>
      </c>
      <c r="AA2193">
        <v>407</v>
      </c>
      <c r="AB2193">
        <v>74</v>
      </c>
    </row>
    <row r="2194" spans="1:28" x14ac:dyDescent="0.25">
      <c r="A2194" t="s">
        <v>4801</v>
      </c>
      <c r="B2194" t="s">
        <v>4802</v>
      </c>
      <c r="C2194" s="17">
        <v>43684</v>
      </c>
      <c r="D2194" s="7">
        <v>115000</v>
      </c>
      <c r="E2194" t="s">
        <v>29</v>
      </c>
      <c r="F2194" t="s">
        <v>30</v>
      </c>
      <c r="G2194" s="7">
        <v>115000</v>
      </c>
      <c r="H2194" s="7">
        <v>54460</v>
      </c>
      <c r="I2194" s="12">
        <f>H2194/G2194*100</f>
        <v>47.356521739130436</v>
      </c>
      <c r="J2194" s="12">
        <f t="shared" si="34"/>
        <v>2.4232742783537802</v>
      </c>
      <c r="K2194" s="7">
        <v>108914</v>
      </c>
      <c r="L2194" s="7">
        <v>27228</v>
      </c>
      <c r="M2194" s="7">
        <f>G2194-L2194</f>
        <v>87772</v>
      </c>
      <c r="N2194" s="7">
        <v>95988.25</v>
      </c>
      <c r="O2194" s="22">
        <f>M2194/N2194</f>
        <v>0.91440358585556047</v>
      </c>
      <c r="P2194" s="27">
        <v>998</v>
      </c>
      <c r="Q2194" s="32">
        <f>M2194/P2194</f>
        <v>87.947895791583164</v>
      </c>
      <c r="R2194" s="37" t="s">
        <v>4776</v>
      </c>
      <c r="S2194" s="42">
        <f>ABS(O2406-O2194)*100</f>
        <v>41.998355103378096</v>
      </c>
      <c r="T2194" t="s">
        <v>32</v>
      </c>
      <c r="V2194" s="7">
        <v>25000</v>
      </c>
      <c r="W2194" t="s">
        <v>33</v>
      </c>
      <c r="X2194" s="17" t="s">
        <v>34</v>
      </c>
      <c r="Z2194" t="s">
        <v>152</v>
      </c>
      <c r="AA2194">
        <v>407</v>
      </c>
      <c r="AB2194">
        <v>74</v>
      </c>
    </row>
    <row r="2195" spans="1:28" x14ac:dyDescent="0.25">
      <c r="A2195" t="s">
        <v>4803</v>
      </c>
      <c r="B2195" t="s">
        <v>4804</v>
      </c>
      <c r="C2195" s="17">
        <v>43649</v>
      </c>
      <c r="D2195" s="7">
        <v>106000</v>
      </c>
      <c r="E2195" t="s">
        <v>29</v>
      </c>
      <c r="F2195" t="s">
        <v>30</v>
      </c>
      <c r="G2195" s="7">
        <v>106000</v>
      </c>
      <c r="H2195" s="7">
        <v>55620</v>
      </c>
      <c r="I2195" s="12">
        <f>H2195/G2195*100</f>
        <v>52.471698113207545</v>
      </c>
      <c r="J2195" s="12">
        <f t="shared" si="34"/>
        <v>2.6919020957233286</v>
      </c>
      <c r="K2195" s="7">
        <v>111232</v>
      </c>
      <c r="L2195" s="7">
        <v>26808</v>
      </c>
      <c r="M2195" s="7">
        <f>G2195-L2195</f>
        <v>79192</v>
      </c>
      <c r="N2195" s="7">
        <v>99205.640625</v>
      </c>
      <c r="O2195" s="22">
        <f>M2195/N2195</f>
        <v>0.79826106157963228</v>
      </c>
      <c r="P2195" s="27">
        <v>1030</v>
      </c>
      <c r="Q2195" s="32">
        <f>M2195/P2195</f>
        <v>76.885436893203888</v>
      </c>
      <c r="R2195" s="37" t="s">
        <v>4776</v>
      </c>
      <c r="S2195" s="42">
        <f>ABS(O2406-O2195)*100</f>
        <v>53.612607530970912</v>
      </c>
      <c r="T2195" t="s">
        <v>32</v>
      </c>
      <c r="V2195" s="7">
        <v>25000</v>
      </c>
      <c r="W2195" t="s">
        <v>33</v>
      </c>
      <c r="X2195" s="17" t="s">
        <v>34</v>
      </c>
      <c r="Z2195" t="s">
        <v>152</v>
      </c>
      <c r="AA2195">
        <v>407</v>
      </c>
      <c r="AB2195">
        <v>74</v>
      </c>
    </row>
    <row r="2196" spans="1:28" x14ac:dyDescent="0.25">
      <c r="A2196" t="s">
        <v>4805</v>
      </c>
      <c r="B2196" t="s">
        <v>4806</v>
      </c>
      <c r="C2196" s="17">
        <v>44004</v>
      </c>
      <c r="D2196" s="7">
        <v>185000</v>
      </c>
      <c r="E2196" t="s">
        <v>29</v>
      </c>
      <c r="F2196" t="s">
        <v>30</v>
      </c>
      <c r="G2196" s="7">
        <v>185000</v>
      </c>
      <c r="H2196" s="7">
        <v>87500</v>
      </c>
      <c r="I2196" s="12">
        <f>H2196/G2196*100</f>
        <v>47.297297297297298</v>
      </c>
      <c r="J2196" s="12">
        <f t="shared" si="34"/>
        <v>2.4824987201869178</v>
      </c>
      <c r="K2196" s="7">
        <v>175001</v>
      </c>
      <c r="L2196" s="7">
        <v>26903</v>
      </c>
      <c r="M2196" s="7">
        <f>G2196-L2196</f>
        <v>158097</v>
      </c>
      <c r="N2196" s="7">
        <v>74796.96875</v>
      </c>
      <c r="O2196" s="22">
        <f>M2196/N2196</f>
        <v>2.1136819130788638</v>
      </c>
      <c r="P2196" s="27">
        <v>864</v>
      </c>
      <c r="Q2196" s="32">
        <f>M2196/P2196</f>
        <v>182.98263888888889</v>
      </c>
      <c r="R2196" s="37" t="s">
        <v>4807</v>
      </c>
      <c r="S2196" s="42">
        <f>ABS(O2406-O2196)*100</f>
        <v>77.929477618952234</v>
      </c>
      <c r="T2196" t="s">
        <v>147</v>
      </c>
      <c r="V2196" s="7">
        <v>21950</v>
      </c>
      <c r="W2196" t="s">
        <v>33</v>
      </c>
      <c r="X2196" s="17" t="s">
        <v>34</v>
      </c>
      <c r="Z2196" t="s">
        <v>4808</v>
      </c>
      <c r="AA2196">
        <v>401</v>
      </c>
      <c r="AB2196">
        <v>55</v>
      </c>
    </row>
    <row r="2197" spans="1:28" x14ac:dyDescent="0.25">
      <c r="A2197" t="s">
        <v>4809</v>
      </c>
      <c r="B2197" t="s">
        <v>4810</v>
      </c>
      <c r="C2197" s="17">
        <v>44033</v>
      </c>
      <c r="D2197" s="7">
        <v>155500</v>
      </c>
      <c r="E2197" t="s">
        <v>29</v>
      </c>
      <c r="F2197" t="s">
        <v>30</v>
      </c>
      <c r="G2197" s="7">
        <v>155500</v>
      </c>
      <c r="H2197" s="7">
        <v>88120</v>
      </c>
      <c r="I2197" s="12">
        <f>H2197/G2197*100</f>
        <v>56.668810289389071</v>
      </c>
      <c r="J2197" s="12">
        <f t="shared" si="34"/>
        <v>6.8890142719048555</v>
      </c>
      <c r="K2197" s="7">
        <v>176247</v>
      </c>
      <c r="L2197" s="7">
        <v>41905</v>
      </c>
      <c r="M2197" s="7">
        <f>G2197-L2197</f>
        <v>113595</v>
      </c>
      <c r="N2197" s="7">
        <v>67849.4921875</v>
      </c>
      <c r="O2197" s="22">
        <f>M2197/N2197</f>
        <v>1.6742203417836008</v>
      </c>
      <c r="P2197" s="27">
        <v>1176</v>
      </c>
      <c r="Q2197" s="32">
        <f>M2197/P2197</f>
        <v>96.594387755102048</v>
      </c>
      <c r="R2197" s="37" t="s">
        <v>4807</v>
      </c>
      <c r="S2197" s="42">
        <f>ABS(O2406-O2197)*100</f>
        <v>33.983320489425935</v>
      </c>
      <c r="T2197" t="s">
        <v>147</v>
      </c>
      <c r="V2197" s="7">
        <v>24375</v>
      </c>
      <c r="W2197" t="s">
        <v>33</v>
      </c>
      <c r="X2197" s="17" t="s">
        <v>34</v>
      </c>
      <c r="Z2197" t="s">
        <v>4808</v>
      </c>
      <c r="AA2197">
        <v>401</v>
      </c>
      <c r="AB2197">
        <v>45</v>
      </c>
    </row>
    <row r="2198" spans="1:28" x14ac:dyDescent="0.25">
      <c r="A2198" t="s">
        <v>4811</v>
      </c>
      <c r="B2198" t="s">
        <v>4812</v>
      </c>
      <c r="C2198" s="17">
        <v>43938</v>
      </c>
      <c r="D2198" s="7">
        <v>180000</v>
      </c>
      <c r="E2198" t="s">
        <v>29</v>
      </c>
      <c r="F2198" t="s">
        <v>30</v>
      </c>
      <c r="G2198" s="7">
        <v>180000</v>
      </c>
      <c r="H2198" s="7">
        <v>95000</v>
      </c>
      <c r="I2198" s="12">
        <f>H2198/G2198*100</f>
        <v>52.777777777777779</v>
      </c>
      <c r="J2198" s="12">
        <f t="shared" si="34"/>
        <v>2.9979817602935626</v>
      </c>
      <c r="K2198" s="7">
        <v>190006</v>
      </c>
      <c r="L2198" s="7">
        <v>25852</v>
      </c>
      <c r="M2198" s="7">
        <f>G2198-L2198</f>
        <v>154148</v>
      </c>
      <c r="N2198" s="7">
        <v>82906.0625</v>
      </c>
      <c r="O2198" s="22">
        <f>M2198/N2198</f>
        <v>1.8593091428024338</v>
      </c>
      <c r="P2198" s="27">
        <v>1430</v>
      </c>
      <c r="Q2198" s="32">
        <f>M2198/P2198</f>
        <v>107.79580419580419</v>
      </c>
      <c r="R2198" s="37" t="s">
        <v>4807</v>
      </c>
      <c r="S2198" s="42">
        <f>ABS(O2406-O2198)*100</f>
        <v>52.492200591309235</v>
      </c>
      <c r="T2198" t="s">
        <v>147</v>
      </c>
      <c r="V2198" s="7">
        <v>21950</v>
      </c>
      <c r="W2198" t="s">
        <v>33</v>
      </c>
      <c r="X2198" s="17" t="s">
        <v>34</v>
      </c>
      <c r="Z2198" t="s">
        <v>4808</v>
      </c>
      <c r="AA2198">
        <v>401</v>
      </c>
      <c r="AB2198">
        <v>49</v>
      </c>
    </row>
    <row r="2199" spans="1:28" x14ac:dyDescent="0.25">
      <c r="A2199" t="s">
        <v>4813</v>
      </c>
      <c r="B2199" t="s">
        <v>4814</v>
      </c>
      <c r="C2199" s="17">
        <v>43750</v>
      </c>
      <c r="D2199" s="7">
        <v>167500</v>
      </c>
      <c r="E2199" t="s">
        <v>29</v>
      </c>
      <c r="F2199" t="s">
        <v>30</v>
      </c>
      <c r="G2199" s="7">
        <v>167500</v>
      </c>
      <c r="H2199" s="7">
        <v>105170</v>
      </c>
      <c r="I2199" s="12">
        <f>H2199/G2199*100</f>
        <v>62.788059701492536</v>
      </c>
      <c r="J2199" s="12">
        <f t="shared" si="34"/>
        <v>13.00826368400832</v>
      </c>
      <c r="K2199" s="7">
        <v>210345</v>
      </c>
      <c r="L2199" s="7">
        <v>24126</v>
      </c>
      <c r="M2199" s="7">
        <f>G2199-L2199</f>
        <v>143374</v>
      </c>
      <c r="N2199" s="7">
        <v>94050</v>
      </c>
      <c r="O2199" s="22">
        <f>M2199/N2199</f>
        <v>1.5244444444444445</v>
      </c>
      <c r="P2199" s="27">
        <v>1224</v>
      </c>
      <c r="Q2199" s="32">
        <f>M2199/P2199</f>
        <v>117.13562091503267</v>
      </c>
      <c r="R2199" s="37" t="s">
        <v>4807</v>
      </c>
      <c r="S2199" s="42">
        <f>ABS(O2406-O2199)*100</f>
        <v>19.005730755510307</v>
      </c>
      <c r="T2199" t="s">
        <v>147</v>
      </c>
      <c r="V2199" s="7">
        <v>21950</v>
      </c>
      <c r="W2199" t="s">
        <v>33</v>
      </c>
      <c r="X2199" s="17" t="s">
        <v>34</v>
      </c>
      <c r="Z2199" t="s">
        <v>4808</v>
      </c>
      <c r="AA2199">
        <v>401</v>
      </c>
      <c r="AB2199">
        <v>55</v>
      </c>
    </row>
    <row r="2200" spans="1:28" x14ac:dyDescent="0.25">
      <c r="A2200" t="s">
        <v>4813</v>
      </c>
      <c r="B2200" t="s">
        <v>4814</v>
      </c>
      <c r="C2200" s="17">
        <v>43750</v>
      </c>
      <c r="D2200" s="7">
        <v>169200</v>
      </c>
      <c r="E2200" t="s">
        <v>331</v>
      </c>
      <c r="F2200" t="s">
        <v>30</v>
      </c>
      <c r="G2200" s="7">
        <v>169200</v>
      </c>
      <c r="H2200" s="7">
        <v>105170</v>
      </c>
      <c r="I2200" s="12">
        <f>H2200/G2200*100</f>
        <v>62.157210401891248</v>
      </c>
      <c r="J2200" s="12">
        <f t="shared" si="34"/>
        <v>12.377414384407032</v>
      </c>
      <c r="K2200" s="7">
        <v>210345</v>
      </c>
      <c r="L2200" s="7">
        <v>24126</v>
      </c>
      <c r="M2200" s="7">
        <f>G2200-L2200</f>
        <v>145074</v>
      </c>
      <c r="N2200" s="7">
        <v>94050</v>
      </c>
      <c r="O2200" s="22">
        <f>M2200/N2200</f>
        <v>1.5425199362041466</v>
      </c>
      <c r="P2200" s="27">
        <v>1224</v>
      </c>
      <c r="Q2200" s="32">
        <f>M2200/P2200</f>
        <v>118.52450980392157</v>
      </c>
      <c r="R2200" s="37" t="s">
        <v>4807</v>
      </c>
      <c r="S2200" s="42">
        <f>ABS(O2406-O2200)*100</f>
        <v>20.813279931480523</v>
      </c>
      <c r="T2200" t="s">
        <v>147</v>
      </c>
      <c r="V2200" s="7">
        <v>21950</v>
      </c>
      <c r="W2200" t="s">
        <v>33</v>
      </c>
      <c r="X2200" s="17" t="s">
        <v>34</v>
      </c>
      <c r="Z2200" t="s">
        <v>4808</v>
      </c>
      <c r="AA2200">
        <v>401</v>
      </c>
      <c r="AB2200">
        <v>55</v>
      </c>
    </row>
    <row r="2201" spans="1:28" x14ac:dyDescent="0.25">
      <c r="A2201" t="s">
        <v>4815</v>
      </c>
      <c r="B2201" t="s">
        <v>4816</v>
      </c>
      <c r="C2201" s="17">
        <v>44211</v>
      </c>
      <c r="D2201" s="7">
        <v>186000</v>
      </c>
      <c r="E2201" t="s">
        <v>29</v>
      </c>
      <c r="F2201" t="s">
        <v>30</v>
      </c>
      <c r="G2201" s="7">
        <v>186000</v>
      </c>
      <c r="H2201" s="7">
        <v>96200</v>
      </c>
      <c r="I2201" s="12">
        <f>H2201/G2201*100</f>
        <v>51.72043010752688</v>
      </c>
      <c r="J2201" s="12">
        <f t="shared" si="34"/>
        <v>1.9406340900426642</v>
      </c>
      <c r="K2201" s="7">
        <v>192394</v>
      </c>
      <c r="L2201" s="7">
        <v>24126</v>
      </c>
      <c r="M2201" s="7">
        <f>G2201-L2201</f>
        <v>161874</v>
      </c>
      <c r="N2201" s="7">
        <v>84983.8359375</v>
      </c>
      <c r="O2201" s="22">
        <f>M2201/N2201</f>
        <v>1.9047622199478926</v>
      </c>
      <c r="P2201" s="27">
        <v>1080</v>
      </c>
      <c r="Q2201" s="32">
        <f>M2201/P2201</f>
        <v>149.88333333333333</v>
      </c>
      <c r="R2201" s="37" t="s">
        <v>4807</v>
      </c>
      <c r="S2201" s="42">
        <f>ABS(O2406-O2201)*100</f>
        <v>57.03750830585512</v>
      </c>
      <c r="T2201" t="s">
        <v>147</v>
      </c>
      <c r="V2201" s="7">
        <v>21950</v>
      </c>
      <c r="W2201" t="s">
        <v>33</v>
      </c>
      <c r="X2201" s="17" t="s">
        <v>34</v>
      </c>
      <c r="Z2201" t="s">
        <v>4808</v>
      </c>
      <c r="AA2201">
        <v>401</v>
      </c>
      <c r="AB2201">
        <v>55</v>
      </c>
    </row>
    <row r="2202" spans="1:28" x14ac:dyDescent="0.25">
      <c r="A2202" t="s">
        <v>4817</v>
      </c>
      <c r="B2202" t="s">
        <v>4818</v>
      </c>
      <c r="C2202" s="17">
        <v>43738</v>
      </c>
      <c r="D2202" s="7">
        <v>190000</v>
      </c>
      <c r="E2202" t="s">
        <v>29</v>
      </c>
      <c r="F2202" t="s">
        <v>30</v>
      </c>
      <c r="G2202" s="7">
        <v>190000</v>
      </c>
      <c r="H2202" s="7">
        <v>92390</v>
      </c>
      <c r="I2202" s="12">
        <f>H2202/G2202*100</f>
        <v>48.626315789473686</v>
      </c>
      <c r="J2202" s="12">
        <f t="shared" si="34"/>
        <v>1.1534802280105296</v>
      </c>
      <c r="K2202" s="7">
        <v>184775</v>
      </c>
      <c r="L2202" s="7">
        <v>24654</v>
      </c>
      <c r="M2202" s="7">
        <f>G2202-L2202</f>
        <v>165346</v>
      </c>
      <c r="N2202" s="7">
        <v>80869.1953125</v>
      </c>
      <c r="O2202" s="22">
        <f>M2202/N2202</f>
        <v>2.0446104275065338</v>
      </c>
      <c r="P2202" s="27">
        <v>1654</v>
      </c>
      <c r="Q2202" s="32">
        <f>M2202/P2202</f>
        <v>99.967351874244258</v>
      </c>
      <c r="R2202" s="37" t="s">
        <v>4807</v>
      </c>
      <c r="S2202" s="42">
        <f>ABS(O2406-O2202)*100</f>
        <v>71.022329061719233</v>
      </c>
      <c r="T2202" t="s">
        <v>147</v>
      </c>
      <c r="V2202" s="7">
        <v>21950</v>
      </c>
      <c r="W2202" t="s">
        <v>33</v>
      </c>
      <c r="X2202" s="17" t="s">
        <v>34</v>
      </c>
      <c r="Z2202" t="s">
        <v>4808</v>
      </c>
      <c r="AA2202">
        <v>401</v>
      </c>
      <c r="AB2202">
        <v>45</v>
      </c>
    </row>
    <row r="2203" spans="1:28" x14ac:dyDescent="0.25">
      <c r="A2203" t="s">
        <v>4819</v>
      </c>
      <c r="B2203" t="s">
        <v>4820</v>
      </c>
      <c r="C2203" s="17">
        <v>43819</v>
      </c>
      <c r="D2203" s="7">
        <v>175000</v>
      </c>
      <c r="E2203" t="s">
        <v>29</v>
      </c>
      <c r="F2203" t="s">
        <v>30</v>
      </c>
      <c r="G2203" s="7">
        <v>175000</v>
      </c>
      <c r="H2203" s="7">
        <v>71240</v>
      </c>
      <c r="I2203" s="12">
        <f>H2203/G2203*100</f>
        <v>40.708571428571425</v>
      </c>
      <c r="J2203" s="12">
        <f t="shared" si="34"/>
        <v>9.0712245889127914</v>
      </c>
      <c r="K2203" s="7">
        <v>142482</v>
      </c>
      <c r="L2203" s="7">
        <v>22934</v>
      </c>
      <c r="M2203" s="7">
        <f>G2203-L2203</f>
        <v>152066</v>
      </c>
      <c r="N2203" s="7">
        <v>60377.77734375</v>
      </c>
      <c r="O2203" s="22">
        <f>M2203/N2203</f>
        <v>2.5185756529962942</v>
      </c>
      <c r="P2203" s="27">
        <v>1046</v>
      </c>
      <c r="Q2203" s="32">
        <f>M2203/P2203</f>
        <v>145.37858508604205</v>
      </c>
      <c r="R2203" s="37" t="s">
        <v>4807</v>
      </c>
      <c r="S2203" s="42">
        <f>ABS(O2406-O2203)*100</f>
        <v>118.41885161069527</v>
      </c>
      <c r="T2203" t="s">
        <v>147</v>
      </c>
      <c r="V2203" s="7">
        <v>21950</v>
      </c>
      <c r="W2203" t="s">
        <v>33</v>
      </c>
      <c r="X2203" s="17" t="s">
        <v>34</v>
      </c>
      <c r="Z2203" t="s">
        <v>4808</v>
      </c>
      <c r="AA2203">
        <v>401</v>
      </c>
      <c r="AB2203">
        <v>45</v>
      </c>
    </row>
    <row r="2204" spans="1:28" x14ac:dyDescent="0.25">
      <c r="A2204" t="s">
        <v>4821</v>
      </c>
      <c r="B2204" t="s">
        <v>4822</v>
      </c>
      <c r="C2204" s="17">
        <v>43600</v>
      </c>
      <c r="D2204" s="7">
        <v>160000</v>
      </c>
      <c r="E2204" t="s">
        <v>29</v>
      </c>
      <c r="F2204" t="s">
        <v>30</v>
      </c>
      <c r="G2204" s="7">
        <v>160000</v>
      </c>
      <c r="H2204" s="7">
        <v>72940</v>
      </c>
      <c r="I2204" s="12">
        <f>H2204/G2204*100</f>
        <v>45.587499999999999</v>
      </c>
      <c r="J2204" s="12">
        <f t="shared" si="34"/>
        <v>4.1922960174842174</v>
      </c>
      <c r="K2204" s="7">
        <v>145878</v>
      </c>
      <c r="L2204" s="7">
        <v>24381</v>
      </c>
      <c r="M2204" s="7">
        <f>G2204-L2204</f>
        <v>135619</v>
      </c>
      <c r="N2204" s="7">
        <v>61362.12109375</v>
      </c>
      <c r="O2204" s="22">
        <f>M2204/N2204</f>
        <v>2.2101419830777882</v>
      </c>
      <c r="P2204" s="27">
        <v>1150</v>
      </c>
      <c r="Q2204" s="32">
        <f>M2204/P2204</f>
        <v>117.9295652173913</v>
      </c>
      <c r="R2204" s="37" t="s">
        <v>4807</v>
      </c>
      <c r="S2204" s="42">
        <f>ABS(O2406-O2204)*100</f>
        <v>87.575484618844683</v>
      </c>
      <c r="T2204" t="s">
        <v>147</v>
      </c>
      <c r="V2204" s="7">
        <v>21950</v>
      </c>
      <c r="W2204" t="s">
        <v>33</v>
      </c>
      <c r="X2204" s="17" t="s">
        <v>34</v>
      </c>
      <c r="Z2204" t="s">
        <v>4808</v>
      </c>
      <c r="AA2204">
        <v>401</v>
      </c>
      <c r="AB2204">
        <v>45</v>
      </c>
    </row>
    <row r="2205" spans="1:28" x14ac:dyDescent="0.25">
      <c r="A2205" t="s">
        <v>4821</v>
      </c>
      <c r="B2205" t="s">
        <v>4822</v>
      </c>
      <c r="C2205" s="17">
        <v>44253</v>
      </c>
      <c r="D2205" s="7">
        <v>183500</v>
      </c>
      <c r="E2205" t="s">
        <v>29</v>
      </c>
      <c r="F2205" t="s">
        <v>30</v>
      </c>
      <c r="G2205" s="7">
        <v>183500</v>
      </c>
      <c r="H2205" s="7">
        <v>72940</v>
      </c>
      <c r="I2205" s="12">
        <f>H2205/G2205*100</f>
        <v>39.749318801089913</v>
      </c>
      <c r="J2205" s="12">
        <f t="shared" si="34"/>
        <v>10.030477216394303</v>
      </c>
      <c r="K2205" s="7">
        <v>145878</v>
      </c>
      <c r="L2205" s="7">
        <v>24381</v>
      </c>
      <c r="M2205" s="7">
        <f>G2205-L2205</f>
        <v>159119</v>
      </c>
      <c r="N2205" s="7">
        <v>61362.12109375</v>
      </c>
      <c r="O2205" s="22">
        <f>M2205/N2205</f>
        <v>2.5931144028886406</v>
      </c>
      <c r="P2205" s="27">
        <v>1150</v>
      </c>
      <c r="Q2205" s="32">
        <f>M2205/P2205</f>
        <v>138.36434782608697</v>
      </c>
      <c r="R2205" s="37" t="s">
        <v>4807</v>
      </c>
      <c r="S2205" s="42">
        <f>ABS(O2406-O2205)*100</f>
        <v>125.87272659992992</v>
      </c>
      <c r="T2205" t="s">
        <v>147</v>
      </c>
      <c r="V2205" s="7">
        <v>21950</v>
      </c>
      <c r="W2205" t="s">
        <v>33</v>
      </c>
      <c r="X2205" s="17" t="s">
        <v>34</v>
      </c>
      <c r="Z2205" t="s">
        <v>4808</v>
      </c>
      <c r="AA2205">
        <v>401</v>
      </c>
      <c r="AB2205">
        <v>45</v>
      </c>
    </row>
    <row r="2206" spans="1:28" x14ac:dyDescent="0.25">
      <c r="A2206" t="s">
        <v>4823</v>
      </c>
      <c r="B2206" t="s">
        <v>4824</v>
      </c>
      <c r="C2206" s="17">
        <v>44210</v>
      </c>
      <c r="D2206" s="7">
        <v>180000</v>
      </c>
      <c r="E2206" t="s">
        <v>29</v>
      </c>
      <c r="F2206" t="s">
        <v>30</v>
      </c>
      <c r="G2206" s="7">
        <v>180000</v>
      </c>
      <c r="H2206" s="7">
        <v>83930</v>
      </c>
      <c r="I2206" s="12">
        <f>H2206/G2206*100</f>
        <v>46.62777777777778</v>
      </c>
      <c r="J2206" s="12">
        <f t="shared" si="34"/>
        <v>3.152018239706436</v>
      </c>
      <c r="K2206" s="7">
        <v>167868</v>
      </c>
      <c r="L2206" s="7">
        <v>22934</v>
      </c>
      <c r="M2206" s="7">
        <f>G2206-L2206</f>
        <v>157066</v>
      </c>
      <c r="N2206" s="7">
        <v>73198.9921875</v>
      </c>
      <c r="O2206" s="22">
        <f>M2206/N2206</f>
        <v>2.145739924911449</v>
      </c>
      <c r="P2206" s="27">
        <v>1302</v>
      </c>
      <c r="Q2206" s="32">
        <f>M2206/P2206</f>
        <v>120.63440860215054</v>
      </c>
      <c r="R2206" s="37" t="s">
        <v>4807</v>
      </c>
      <c r="S2206" s="42">
        <f>ABS(O2406-O2206)*100</f>
        <v>81.135278802210763</v>
      </c>
      <c r="T2206" t="s">
        <v>147</v>
      </c>
      <c r="V2206" s="7">
        <v>21950</v>
      </c>
      <c r="W2206" t="s">
        <v>33</v>
      </c>
      <c r="X2206" s="17" t="s">
        <v>34</v>
      </c>
      <c r="Z2206" t="s">
        <v>4808</v>
      </c>
      <c r="AA2206">
        <v>401</v>
      </c>
      <c r="AB2206">
        <v>45</v>
      </c>
    </row>
    <row r="2207" spans="1:28" x14ac:dyDescent="0.25">
      <c r="A2207" t="s">
        <v>4825</v>
      </c>
      <c r="B2207" t="s">
        <v>4826</v>
      </c>
      <c r="C2207" s="17">
        <v>43818</v>
      </c>
      <c r="D2207" s="7">
        <v>130000</v>
      </c>
      <c r="E2207" t="s">
        <v>29</v>
      </c>
      <c r="F2207" t="s">
        <v>30</v>
      </c>
      <c r="G2207" s="7">
        <v>130000</v>
      </c>
      <c r="H2207" s="7">
        <v>70460</v>
      </c>
      <c r="I2207" s="12">
        <f>H2207/G2207*100</f>
        <v>54.2</v>
      </c>
      <c r="J2207" s="12">
        <f t="shared" si="34"/>
        <v>4.4202039825157868</v>
      </c>
      <c r="K2207" s="7">
        <v>140925</v>
      </c>
      <c r="L2207" s="7">
        <v>22852</v>
      </c>
      <c r="M2207" s="7">
        <f>G2207-L2207</f>
        <v>107148</v>
      </c>
      <c r="N2207" s="7">
        <v>59632.828125</v>
      </c>
      <c r="O2207" s="22">
        <f>M2207/N2207</f>
        <v>1.796795546496647</v>
      </c>
      <c r="P2207" s="27">
        <v>884</v>
      </c>
      <c r="Q2207" s="32">
        <f>M2207/P2207</f>
        <v>121.2081447963801</v>
      </c>
      <c r="R2207" s="37" t="s">
        <v>4807</v>
      </c>
      <c r="S2207" s="42">
        <f>ABS(O2406-O2207)*100</f>
        <v>46.240840960730559</v>
      </c>
      <c r="T2207" t="s">
        <v>147</v>
      </c>
      <c r="V2207" s="7">
        <v>21950</v>
      </c>
      <c r="W2207" t="s">
        <v>33</v>
      </c>
      <c r="X2207" s="17" t="s">
        <v>34</v>
      </c>
      <c r="Z2207" t="s">
        <v>4808</v>
      </c>
      <c r="AA2207">
        <v>401</v>
      </c>
      <c r="AB2207">
        <v>45</v>
      </c>
    </row>
    <row r="2208" spans="1:28" x14ac:dyDescent="0.25">
      <c r="A2208" t="s">
        <v>4827</v>
      </c>
      <c r="B2208" t="s">
        <v>4828</v>
      </c>
      <c r="C2208" s="17">
        <v>44160</v>
      </c>
      <c r="D2208" s="7">
        <v>147000</v>
      </c>
      <c r="E2208" t="s">
        <v>29</v>
      </c>
      <c r="F2208" t="s">
        <v>30</v>
      </c>
      <c r="G2208" s="7">
        <v>147000</v>
      </c>
      <c r="H2208" s="7">
        <v>64630</v>
      </c>
      <c r="I2208" s="12">
        <f>H2208/G2208*100</f>
        <v>43.965986394557824</v>
      </c>
      <c r="J2208" s="12">
        <f t="shared" si="34"/>
        <v>5.8138096229263923</v>
      </c>
      <c r="K2208" s="7">
        <v>129253</v>
      </c>
      <c r="L2208" s="7">
        <v>30849</v>
      </c>
      <c r="M2208" s="7">
        <f>G2208-L2208</f>
        <v>116151</v>
      </c>
      <c r="N2208" s="7">
        <v>49698.98828125</v>
      </c>
      <c r="O2208" s="22">
        <f>M2208/N2208</f>
        <v>2.3370898285231378</v>
      </c>
      <c r="P2208" s="27">
        <v>870</v>
      </c>
      <c r="Q2208" s="32">
        <f>M2208/P2208</f>
        <v>133.50689655172414</v>
      </c>
      <c r="R2208" s="37" t="s">
        <v>4807</v>
      </c>
      <c r="S2208" s="42">
        <f>ABS(O2406-O2208)*100</f>
        <v>100.27026916337964</v>
      </c>
      <c r="T2208" t="s">
        <v>147</v>
      </c>
      <c r="V2208" s="7">
        <v>21950</v>
      </c>
      <c r="W2208" t="s">
        <v>33</v>
      </c>
      <c r="X2208" s="17" t="s">
        <v>34</v>
      </c>
      <c r="Z2208" t="s">
        <v>4808</v>
      </c>
      <c r="AA2208">
        <v>401</v>
      </c>
      <c r="AB2208">
        <v>45</v>
      </c>
    </row>
    <row r="2209" spans="1:28" x14ac:dyDescent="0.25">
      <c r="A2209" t="s">
        <v>4829</v>
      </c>
      <c r="B2209" t="s">
        <v>4830</v>
      </c>
      <c r="C2209" s="17">
        <v>43614</v>
      </c>
      <c r="D2209" s="7">
        <v>117000</v>
      </c>
      <c r="E2209" t="s">
        <v>29</v>
      </c>
      <c r="F2209" t="s">
        <v>30</v>
      </c>
      <c r="G2209" s="7">
        <v>117000</v>
      </c>
      <c r="H2209" s="7">
        <v>72630</v>
      </c>
      <c r="I2209" s="12">
        <f>H2209/G2209*100</f>
        <v>62.076923076923073</v>
      </c>
      <c r="J2209" s="12">
        <f t="shared" si="34"/>
        <v>12.297127059438857</v>
      </c>
      <c r="K2209" s="7">
        <v>145268</v>
      </c>
      <c r="L2209" s="7">
        <v>24262</v>
      </c>
      <c r="M2209" s="7">
        <f>G2209-L2209</f>
        <v>92738</v>
      </c>
      <c r="N2209" s="7">
        <v>61114.140625</v>
      </c>
      <c r="O2209" s="22">
        <f>M2209/N2209</f>
        <v>1.5174556829498083</v>
      </c>
      <c r="P2209" s="27">
        <v>1044</v>
      </c>
      <c r="Q2209" s="32">
        <f>M2209/P2209</f>
        <v>88.829501915708818</v>
      </c>
      <c r="R2209" s="37" t="s">
        <v>4807</v>
      </c>
      <c r="S2209" s="42">
        <f>ABS(O2406-O2209)*100</f>
        <v>18.306854606046684</v>
      </c>
      <c r="T2209" t="s">
        <v>147</v>
      </c>
      <c r="V2209" s="7">
        <v>21950</v>
      </c>
      <c r="W2209" t="s">
        <v>33</v>
      </c>
      <c r="X2209" s="17" t="s">
        <v>34</v>
      </c>
      <c r="Z2209" t="s">
        <v>4808</v>
      </c>
      <c r="AA2209">
        <v>401</v>
      </c>
      <c r="AB2209">
        <v>45</v>
      </c>
    </row>
    <row r="2210" spans="1:28" x14ac:dyDescent="0.25">
      <c r="A2210" t="s">
        <v>4831</v>
      </c>
      <c r="B2210" t="s">
        <v>4832</v>
      </c>
      <c r="C2210" s="17">
        <v>43914</v>
      </c>
      <c r="D2210" s="7">
        <v>130000</v>
      </c>
      <c r="E2210" t="s">
        <v>29</v>
      </c>
      <c r="F2210" t="s">
        <v>30</v>
      </c>
      <c r="G2210" s="7">
        <v>130000</v>
      </c>
      <c r="H2210" s="7">
        <v>60100</v>
      </c>
      <c r="I2210" s="12">
        <f>H2210/G2210*100</f>
        <v>46.230769230769234</v>
      </c>
      <c r="J2210" s="12">
        <f t="shared" si="34"/>
        <v>3.5490267867149825</v>
      </c>
      <c r="K2210" s="7">
        <v>120196</v>
      </c>
      <c r="L2210" s="7">
        <v>22934</v>
      </c>
      <c r="M2210" s="7">
        <f>G2210-L2210</f>
        <v>107066</v>
      </c>
      <c r="N2210" s="7">
        <v>49122.22265625</v>
      </c>
      <c r="O2210" s="22">
        <f>M2210/N2210</f>
        <v>2.1795837853110176</v>
      </c>
      <c r="P2210" s="27">
        <v>844</v>
      </c>
      <c r="Q2210" s="32">
        <f>M2210/P2210</f>
        <v>126.85545023696683</v>
      </c>
      <c r="R2210" s="37" t="s">
        <v>4807</v>
      </c>
      <c r="S2210" s="42">
        <f>ABS(O2406-O2210)*100</f>
        <v>84.519664842167614</v>
      </c>
      <c r="T2210" t="s">
        <v>147</v>
      </c>
      <c r="V2210" s="7">
        <v>21950</v>
      </c>
      <c r="W2210" t="s">
        <v>33</v>
      </c>
      <c r="X2210" s="17" t="s">
        <v>34</v>
      </c>
      <c r="Z2210" t="s">
        <v>4808</v>
      </c>
      <c r="AA2210">
        <v>401</v>
      </c>
      <c r="AB2210">
        <v>45</v>
      </c>
    </row>
    <row r="2211" spans="1:28" x14ac:dyDescent="0.25">
      <c r="A2211" t="s">
        <v>4833</v>
      </c>
      <c r="B2211" t="s">
        <v>4834</v>
      </c>
      <c r="C2211" s="17">
        <v>43728</v>
      </c>
      <c r="D2211" s="7">
        <v>119500</v>
      </c>
      <c r="E2211" t="s">
        <v>29</v>
      </c>
      <c r="F2211" t="s">
        <v>30</v>
      </c>
      <c r="G2211" s="7">
        <v>119500</v>
      </c>
      <c r="H2211" s="7">
        <v>59430</v>
      </c>
      <c r="I2211" s="12">
        <f>H2211/G2211*100</f>
        <v>49.73221757322176</v>
      </c>
      <c r="J2211" s="12">
        <f t="shared" si="34"/>
        <v>4.7578444262455832E-2</v>
      </c>
      <c r="K2211" s="7">
        <v>118861</v>
      </c>
      <c r="L2211" s="7">
        <v>22934</v>
      </c>
      <c r="M2211" s="7">
        <f>G2211-L2211</f>
        <v>96566</v>
      </c>
      <c r="N2211" s="7">
        <v>48447.98046875</v>
      </c>
      <c r="O2211" s="22">
        <f>M2211/N2211</f>
        <v>1.9931893768469291</v>
      </c>
      <c r="P2211" s="27">
        <v>792</v>
      </c>
      <c r="Q2211" s="32">
        <f>M2211/P2211</f>
        <v>121.92676767676768</v>
      </c>
      <c r="R2211" s="37" t="s">
        <v>4807</v>
      </c>
      <c r="S2211" s="42">
        <f>ABS(O2406-O2211)*100</f>
        <v>65.880223995758769</v>
      </c>
      <c r="T2211" t="s">
        <v>147</v>
      </c>
      <c r="V2211" s="7">
        <v>21950</v>
      </c>
      <c r="W2211" t="s">
        <v>33</v>
      </c>
      <c r="X2211" s="17" t="s">
        <v>34</v>
      </c>
      <c r="Z2211" t="s">
        <v>4808</v>
      </c>
      <c r="AA2211">
        <v>401</v>
      </c>
      <c r="AB2211">
        <v>45</v>
      </c>
    </row>
    <row r="2212" spans="1:28" x14ac:dyDescent="0.25">
      <c r="A2212" t="s">
        <v>4835</v>
      </c>
      <c r="B2212" t="s">
        <v>4836</v>
      </c>
      <c r="C2212" s="17">
        <v>44078</v>
      </c>
      <c r="D2212" s="7">
        <v>177000</v>
      </c>
      <c r="E2212" t="s">
        <v>29</v>
      </c>
      <c r="F2212" t="s">
        <v>30</v>
      </c>
      <c r="G2212" s="7">
        <v>177000</v>
      </c>
      <c r="H2212" s="7">
        <v>87750</v>
      </c>
      <c r="I2212" s="12">
        <f>H2212/G2212*100</f>
        <v>49.576271186440678</v>
      </c>
      <c r="J2212" s="12">
        <f t="shared" si="34"/>
        <v>0.2035248310435378</v>
      </c>
      <c r="K2212" s="7">
        <v>175493</v>
      </c>
      <c r="L2212" s="7">
        <v>26112</v>
      </c>
      <c r="M2212" s="7">
        <f>G2212-L2212</f>
        <v>150888</v>
      </c>
      <c r="N2212" s="7">
        <v>75444.953125</v>
      </c>
      <c r="O2212" s="22">
        <f>M2212/N2212</f>
        <v>1.9999747332336884</v>
      </c>
      <c r="P2212" s="27">
        <v>864</v>
      </c>
      <c r="Q2212" s="32">
        <f>M2212/P2212</f>
        <v>174.63888888888889</v>
      </c>
      <c r="R2212" s="37" t="s">
        <v>4807</v>
      </c>
      <c r="S2212" s="42">
        <f>ABS(O2406-O2212)*100</f>
        <v>66.558759634434693</v>
      </c>
      <c r="T2212" t="s">
        <v>43</v>
      </c>
      <c r="V2212" s="7">
        <v>21950</v>
      </c>
      <c r="W2212" t="s">
        <v>33</v>
      </c>
      <c r="X2212" s="17" t="s">
        <v>34</v>
      </c>
      <c r="Z2212" t="s">
        <v>4808</v>
      </c>
      <c r="AA2212">
        <v>401</v>
      </c>
      <c r="AB2212">
        <v>55</v>
      </c>
    </row>
    <row r="2213" spans="1:28" x14ac:dyDescent="0.25">
      <c r="A2213" t="s">
        <v>4837</v>
      </c>
      <c r="B2213" t="s">
        <v>4838</v>
      </c>
      <c r="C2213" s="17">
        <v>43657</v>
      </c>
      <c r="D2213" s="7">
        <v>123000</v>
      </c>
      <c r="E2213" t="s">
        <v>29</v>
      </c>
      <c r="F2213" t="s">
        <v>30</v>
      </c>
      <c r="G2213" s="7">
        <v>123000</v>
      </c>
      <c r="H2213" s="7">
        <v>56300</v>
      </c>
      <c r="I2213" s="12">
        <f>H2213/G2213*100</f>
        <v>45.772357723577237</v>
      </c>
      <c r="J2213" s="12">
        <f t="shared" si="34"/>
        <v>4.0074382939069793</v>
      </c>
      <c r="K2213" s="7">
        <v>112609</v>
      </c>
      <c r="L2213" s="7">
        <v>24818</v>
      </c>
      <c r="M2213" s="7">
        <f>G2213-L2213</f>
        <v>98182</v>
      </c>
      <c r="N2213" s="7">
        <v>44338.890625</v>
      </c>
      <c r="O2213" s="22">
        <f>M2213/N2213</f>
        <v>2.214354004261919</v>
      </c>
      <c r="P2213" s="27">
        <v>680</v>
      </c>
      <c r="Q2213" s="32">
        <f>M2213/P2213</f>
        <v>144.38529411764705</v>
      </c>
      <c r="R2213" s="37" t="s">
        <v>4807</v>
      </c>
      <c r="S2213" s="42">
        <f>ABS(O2406-O2213)*100</f>
        <v>87.996686737257761</v>
      </c>
      <c r="T2213" t="s">
        <v>147</v>
      </c>
      <c r="V2213" s="7">
        <v>21950</v>
      </c>
      <c r="W2213" t="s">
        <v>33</v>
      </c>
      <c r="X2213" s="17" t="s">
        <v>34</v>
      </c>
      <c r="Z2213" t="s">
        <v>4808</v>
      </c>
      <c r="AA2213">
        <v>401</v>
      </c>
      <c r="AB2213">
        <v>45</v>
      </c>
    </row>
    <row r="2214" spans="1:28" x14ac:dyDescent="0.25">
      <c r="A2214" t="s">
        <v>4839</v>
      </c>
      <c r="B2214" t="s">
        <v>4840</v>
      </c>
      <c r="C2214" s="17">
        <v>44134</v>
      </c>
      <c r="D2214" s="7">
        <v>178900</v>
      </c>
      <c r="E2214" t="s">
        <v>29</v>
      </c>
      <c r="F2214" t="s">
        <v>30</v>
      </c>
      <c r="G2214" s="7">
        <v>178900</v>
      </c>
      <c r="H2214" s="7">
        <v>71180</v>
      </c>
      <c r="I2214" s="12">
        <f>H2214/G2214*100</f>
        <v>39.787590832867522</v>
      </c>
      <c r="J2214" s="12">
        <f t="shared" si="34"/>
        <v>9.9922051846166937</v>
      </c>
      <c r="K2214" s="7">
        <v>142363</v>
      </c>
      <c r="L2214" s="7">
        <v>24074</v>
      </c>
      <c r="M2214" s="7">
        <f>G2214-L2214</f>
        <v>154826</v>
      </c>
      <c r="N2214" s="7">
        <v>59741.91796875</v>
      </c>
      <c r="O2214" s="22">
        <f>M2214/N2214</f>
        <v>2.5915806734056797</v>
      </c>
      <c r="P2214" s="27">
        <v>1000</v>
      </c>
      <c r="Q2214" s="32">
        <f>M2214/P2214</f>
        <v>154.82599999999999</v>
      </c>
      <c r="R2214" s="37" t="s">
        <v>4807</v>
      </c>
      <c r="S2214" s="42">
        <f>ABS(O2406-O2214)*100</f>
        <v>125.71935365163382</v>
      </c>
      <c r="T2214" t="s">
        <v>147</v>
      </c>
      <c r="V2214" s="7">
        <v>21950</v>
      </c>
      <c r="W2214" t="s">
        <v>33</v>
      </c>
      <c r="X2214" s="17" t="s">
        <v>34</v>
      </c>
      <c r="Z2214" t="s">
        <v>4808</v>
      </c>
      <c r="AA2214">
        <v>401</v>
      </c>
      <c r="AB2214">
        <v>45</v>
      </c>
    </row>
    <row r="2215" spans="1:28" x14ac:dyDescent="0.25">
      <c r="A2215" t="s">
        <v>4841</v>
      </c>
      <c r="B2215" t="s">
        <v>4842</v>
      </c>
      <c r="C2215" s="17">
        <v>44176</v>
      </c>
      <c r="D2215" s="7">
        <v>256000</v>
      </c>
      <c r="E2215" t="s">
        <v>29</v>
      </c>
      <c r="F2215" t="s">
        <v>30</v>
      </c>
      <c r="G2215" s="7">
        <v>256000</v>
      </c>
      <c r="H2215" s="7">
        <v>136400</v>
      </c>
      <c r="I2215" s="12">
        <f>H2215/G2215*100</f>
        <v>53.28125</v>
      </c>
      <c r="J2215" s="12">
        <f t="shared" si="34"/>
        <v>3.501453982515784</v>
      </c>
      <c r="K2215" s="7">
        <v>272808</v>
      </c>
      <c r="L2215" s="7">
        <v>25688</v>
      </c>
      <c r="M2215" s="7">
        <f>G2215-L2215</f>
        <v>230312</v>
      </c>
      <c r="N2215" s="7">
        <v>124808.078125</v>
      </c>
      <c r="O2215" s="22">
        <f>M2215/N2215</f>
        <v>1.8453292724316597</v>
      </c>
      <c r="P2215" s="27">
        <v>1441</v>
      </c>
      <c r="Q2215" s="32">
        <f>M2215/P2215</f>
        <v>159.82789729354616</v>
      </c>
      <c r="R2215" s="37" t="s">
        <v>4807</v>
      </c>
      <c r="S2215" s="42">
        <f>ABS(O2406-O2215)*100</f>
        <v>51.094213554231828</v>
      </c>
      <c r="T2215" t="s">
        <v>32</v>
      </c>
      <c r="V2215" s="7">
        <v>21950</v>
      </c>
      <c r="W2215" t="s">
        <v>33</v>
      </c>
      <c r="X2215" s="17" t="s">
        <v>34</v>
      </c>
      <c r="Z2215" t="s">
        <v>4808</v>
      </c>
      <c r="AA2215">
        <v>401</v>
      </c>
      <c r="AB2215">
        <v>62</v>
      </c>
    </row>
    <row r="2216" spans="1:28" x14ac:dyDescent="0.25">
      <c r="A2216" t="s">
        <v>4843</v>
      </c>
      <c r="B2216" t="s">
        <v>4844</v>
      </c>
      <c r="C2216" s="17">
        <v>44200</v>
      </c>
      <c r="D2216" s="7">
        <v>224000</v>
      </c>
      <c r="E2216" t="s">
        <v>29</v>
      </c>
      <c r="F2216" t="s">
        <v>30</v>
      </c>
      <c r="G2216" s="7">
        <v>224000</v>
      </c>
      <c r="H2216" s="7">
        <v>107370</v>
      </c>
      <c r="I2216" s="12">
        <f>H2216/G2216*100</f>
        <v>47.933035714285715</v>
      </c>
      <c r="J2216" s="12">
        <f t="shared" si="34"/>
        <v>1.8467603031985007</v>
      </c>
      <c r="K2216" s="7">
        <v>214731</v>
      </c>
      <c r="L2216" s="7">
        <v>24948</v>
      </c>
      <c r="M2216" s="7">
        <f>G2216-L2216</f>
        <v>199052</v>
      </c>
      <c r="N2216" s="7">
        <v>95850</v>
      </c>
      <c r="O2216" s="22">
        <f>M2216/N2216</f>
        <v>2.0767031820552946</v>
      </c>
      <c r="P2216" s="27">
        <v>1712</v>
      </c>
      <c r="Q2216" s="32">
        <f>M2216/P2216</f>
        <v>116.26869158878505</v>
      </c>
      <c r="R2216" s="37" t="s">
        <v>4807</v>
      </c>
      <c r="S2216" s="42">
        <f>ABS(O2406-O2216)*100</f>
        <v>74.231604516595311</v>
      </c>
      <c r="T2216" t="s">
        <v>147</v>
      </c>
      <c r="V2216" s="7">
        <v>21950</v>
      </c>
      <c r="W2216" t="s">
        <v>33</v>
      </c>
      <c r="X2216" s="17" t="s">
        <v>34</v>
      </c>
      <c r="Z2216" t="s">
        <v>4808</v>
      </c>
      <c r="AA2216">
        <v>401</v>
      </c>
      <c r="AB2216">
        <v>45</v>
      </c>
    </row>
    <row r="2217" spans="1:28" x14ac:dyDescent="0.25">
      <c r="A2217" t="s">
        <v>4845</v>
      </c>
      <c r="B2217" t="s">
        <v>4846</v>
      </c>
      <c r="C2217" s="17">
        <v>43700</v>
      </c>
      <c r="D2217" s="7">
        <v>130100</v>
      </c>
      <c r="E2217" t="s">
        <v>29</v>
      </c>
      <c r="F2217" t="s">
        <v>30</v>
      </c>
      <c r="G2217" s="7">
        <v>130100</v>
      </c>
      <c r="H2217" s="7">
        <v>88020</v>
      </c>
      <c r="I2217" s="12">
        <f>H2217/G2217*100</f>
        <v>67.655649500384314</v>
      </c>
      <c r="J2217" s="12">
        <f t="shared" si="34"/>
        <v>17.875853482900098</v>
      </c>
      <c r="K2217" s="7">
        <v>176030</v>
      </c>
      <c r="L2217" s="7">
        <v>22934</v>
      </c>
      <c r="M2217" s="7">
        <f>G2217-L2217</f>
        <v>107166</v>
      </c>
      <c r="N2217" s="7">
        <v>77321.2109375</v>
      </c>
      <c r="O2217" s="22">
        <f>M2217/N2217</f>
        <v>1.3859845015441368</v>
      </c>
      <c r="P2217" s="27">
        <v>1522</v>
      </c>
      <c r="Q2217" s="32">
        <f>M2217/P2217</f>
        <v>70.411300919842319</v>
      </c>
      <c r="R2217" s="37" t="s">
        <v>4807</v>
      </c>
      <c r="S2217" s="42">
        <f>ABS(O2406-O2217)*100</f>
        <v>5.1597364654795363</v>
      </c>
      <c r="T2217" t="s">
        <v>147</v>
      </c>
      <c r="V2217" s="7">
        <v>21950</v>
      </c>
      <c r="W2217" t="s">
        <v>33</v>
      </c>
      <c r="X2217" s="17" t="s">
        <v>34</v>
      </c>
      <c r="Z2217" t="s">
        <v>4808</v>
      </c>
      <c r="AA2217">
        <v>401</v>
      </c>
      <c r="AB2217">
        <v>45</v>
      </c>
    </row>
    <row r="2218" spans="1:28" x14ac:dyDescent="0.25">
      <c r="A2218" t="s">
        <v>4847</v>
      </c>
      <c r="B2218" t="s">
        <v>4848</v>
      </c>
      <c r="C2218" s="17">
        <v>43950</v>
      </c>
      <c r="D2218" s="7">
        <v>198000</v>
      </c>
      <c r="E2218" t="s">
        <v>29</v>
      </c>
      <c r="F2218" t="s">
        <v>30</v>
      </c>
      <c r="G2218" s="7">
        <v>198000</v>
      </c>
      <c r="H2218" s="7">
        <v>90800</v>
      </c>
      <c r="I2218" s="12">
        <f>H2218/G2218*100</f>
        <v>45.858585858585862</v>
      </c>
      <c r="J2218" s="12">
        <f t="shared" si="34"/>
        <v>3.9212101588983543</v>
      </c>
      <c r="K2218" s="7">
        <v>181601</v>
      </c>
      <c r="L2218" s="7">
        <v>25478</v>
      </c>
      <c r="M2218" s="7">
        <f>G2218-L2218</f>
        <v>172522</v>
      </c>
      <c r="N2218" s="7">
        <v>78850</v>
      </c>
      <c r="O2218" s="22">
        <f>M2218/N2218</f>
        <v>2.1879771718452758</v>
      </c>
      <c r="P2218" s="27">
        <v>1533</v>
      </c>
      <c r="Q2218" s="32">
        <f>M2218/P2218</f>
        <v>112.53881278538813</v>
      </c>
      <c r="R2218" s="37" t="s">
        <v>4807</v>
      </c>
      <c r="S2218" s="42">
        <f>ABS(O2406-O2218)*100</f>
        <v>85.359003495593441</v>
      </c>
      <c r="T2218" t="s">
        <v>147</v>
      </c>
      <c r="V2218" s="7">
        <v>21950</v>
      </c>
      <c r="W2218" t="s">
        <v>33</v>
      </c>
      <c r="X2218" s="17" t="s">
        <v>34</v>
      </c>
      <c r="Z2218" t="s">
        <v>4808</v>
      </c>
      <c r="AA2218">
        <v>401</v>
      </c>
      <c r="AB2218">
        <v>45</v>
      </c>
    </row>
    <row r="2219" spans="1:28" x14ac:dyDescent="0.25">
      <c r="A2219" t="s">
        <v>4849</v>
      </c>
      <c r="B2219" t="s">
        <v>4850</v>
      </c>
      <c r="C2219" s="17">
        <v>43619</v>
      </c>
      <c r="D2219" s="7">
        <v>137000</v>
      </c>
      <c r="E2219" t="s">
        <v>29</v>
      </c>
      <c r="F2219" t="s">
        <v>30</v>
      </c>
      <c r="G2219" s="7">
        <v>137000</v>
      </c>
      <c r="H2219" s="7">
        <v>72550</v>
      </c>
      <c r="I2219" s="12">
        <f>H2219/G2219*100</f>
        <v>52.956204379562045</v>
      </c>
      <c r="J2219" s="12">
        <f t="shared" si="34"/>
        <v>3.1764083620778294</v>
      </c>
      <c r="K2219" s="7">
        <v>145106</v>
      </c>
      <c r="L2219" s="7">
        <v>25910</v>
      </c>
      <c r="M2219" s="7">
        <f>G2219-L2219</f>
        <v>111090</v>
      </c>
      <c r="N2219" s="7">
        <v>60200</v>
      </c>
      <c r="O2219" s="22">
        <f>M2219/N2219</f>
        <v>1.8453488372093023</v>
      </c>
      <c r="P2219" s="27">
        <v>1019</v>
      </c>
      <c r="Q2219" s="32">
        <f>M2219/P2219</f>
        <v>109.01864573110893</v>
      </c>
      <c r="R2219" s="37" t="s">
        <v>4807</v>
      </c>
      <c r="S2219" s="42">
        <f>ABS(O2406-O2219)*100</f>
        <v>51.096170031996088</v>
      </c>
      <c r="T2219" t="s">
        <v>147</v>
      </c>
      <c r="V2219" s="7">
        <v>21950</v>
      </c>
      <c r="W2219" t="s">
        <v>33</v>
      </c>
      <c r="X2219" s="17" t="s">
        <v>34</v>
      </c>
      <c r="Z2219" t="s">
        <v>4808</v>
      </c>
      <c r="AA2219">
        <v>401</v>
      </c>
      <c r="AB2219">
        <v>45</v>
      </c>
    </row>
    <row r="2220" spans="1:28" x14ac:dyDescent="0.25">
      <c r="A2220" t="s">
        <v>4851</v>
      </c>
      <c r="B2220" t="s">
        <v>4852</v>
      </c>
      <c r="C2220" s="17">
        <v>44032</v>
      </c>
      <c r="D2220" s="7">
        <v>154000</v>
      </c>
      <c r="E2220" t="s">
        <v>29</v>
      </c>
      <c r="F2220" t="s">
        <v>30</v>
      </c>
      <c r="G2220" s="7">
        <v>154000</v>
      </c>
      <c r="H2220" s="7">
        <v>74130</v>
      </c>
      <c r="I2220" s="12">
        <f>H2220/G2220*100</f>
        <v>48.13636363636364</v>
      </c>
      <c r="J2220" s="12">
        <f t="shared" si="34"/>
        <v>1.6434323811205758</v>
      </c>
      <c r="K2220" s="7">
        <v>148263</v>
      </c>
      <c r="L2220" s="7">
        <v>26976</v>
      </c>
      <c r="M2220" s="7">
        <f>G2220-L2220</f>
        <v>127024</v>
      </c>
      <c r="N2220" s="7">
        <v>61256.0625</v>
      </c>
      <c r="O2220" s="22">
        <f>M2220/N2220</f>
        <v>2.0736559748677936</v>
      </c>
      <c r="P2220" s="27">
        <v>994</v>
      </c>
      <c r="Q2220" s="32">
        <f>M2220/P2220</f>
        <v>127.7907444668008</v>
      </c>
      <c r="R2220" s="37" t="s">
        <v>4807</v>
      </c>
      <c r="S2220" s="42">
        <f>ABS(O2406-O2220)*100</f>
        <v>73.926883797845221</v>
      </c>
      <c r="T2220" t="s">
        <v>147</v>
      </c>
      <c r="V2220" s="7">
        <v>21950</v>
      </c>
      <c r="W2220" t="s">
        <v>33</v>
      </c>
      <c r="X2220" s="17" t="s">
        <v>34</v>
      </c>
      <c r="Z2220" t="s">
        <v>4808</v>
      </c>
      <c r="AA2220">
        <v>401</v>
      </c>
      <c r="AB2220">
        <v>45</v>
      </c>
    </row>
    <row r="2221" spans="1:28" x14ac:dyDescent="0.25">
      <c r="A2221" t="s">
        <v>4853</v>
      </c>
      <c r="B2221" t="s">
        <v>4854</v>
      </c>
      <c r="C2221" s="17">
        <v>44278</v>
      </c>
      <c r="D2221" s="7">
        <v>75000</v>
      </c>
      <c r="E2221" t="s">
        <v>29</v>
      </c>
      <c r="F2221" t="s">
        <v>30</v>
      </c>
      <c r="G2221" s="7">
        <v>75000</v>
      </c>
      <c r="H2221" s="7">
        <v>54480</v>
      </c>
      <c r="I2221" s="12">
        <f>H2221/G2221*100</f>
        <v>72.64</v>
      </c>
      <c r="J2221" s="12">
        <f t="shared" si="34"/>
        <v>22.860203982515785</v>
      </c>
      <c r="K2221" s="7">
        <v>108962</v>
      </c>
      <c r="L2221" s="7">
        <v>22852</v>
      </c>
      <c r="M2221" s="7">
        <f>G2221-L2221</f>
        <v>52148</v>
      </c>
      <c r="N2221" s="7">
        <v>43489.8984375</v>
      </c>
      <c r="O2221" s="22">
        <f>M2221/N2221</f>
        <v>1.1990830485599475</v>
      </c>
      <c r="P2221" s="27">
        <v>825</v>
      </c>
      <c r="Q2221" s="32">
        <f>M2221/P2221</f>
        <v>63.209696969696971</v>
      </c>
      <c r="R2221" s="37" t="s">
        <v>4807</v>
      </c>
      <c r="S2221" s="42">
        <f>ABS(O2406-O2221)*100</f>
        <v>13.53040883293939</v>
      </c>
      <c r="T2221" t="s">
        <v>147</v>
      </c>
      <c r="V2221" s="7">
        <v>21950</v>
      </c>
      <c r="W2221" t="s">
        <v>33</v>
      </c>
      <c r="X2221" s="17" t="s">
        <v>34</v>
      </c>
      <c r="Z2221" t="s">
        <v>4808</v>
      </c>
      <c r="AA2221">
        <v>401</v>
      </c>
      <c r="AB2221">
        <v>45</v>
      </c>
    </row>
    <row r="2222" spans="1:28" x14ac:dyDescent="0.25">
      <c r="A2222" t="s">
        <v>4855</v>
      </c>
      <c r="B2222" t="s">
        <v>4856</v>
      </c>
      <c r="C2222" s="17">
        <v>43875</v>
      </c>
      <c r="D2222" s="7">
        <v>145000</v>
      </c>
      <c r="E2222" t="s">
        <v>29</v>
      </c>
      <c r="F2222" t="s">
        <v>30</v>
      </c>
      <c r="G2222" s="7">
        <v>145000</v>
      </c>
      <c r="H2222" s="7">
        <v>67870</v>
      </c>
      <c r="I2222" s="12">
        <f>H2222/G2222*100</f>
        <v>46.806896551724137</v>
      </c>
      <c r="J2222" s="12">
        <f t="shared" si="34"/>
        <v>2.9728994657600794</v>
      </c>
      <c r="K2222" s="7">
        <v>135745</v>
      </c>
      <c r="L2222" s="7">
        <v>23177</v>
      </c>
      <c r="M2222" s="7">
        <f>G2222-L2222</f>
        <v>121823</v>
      </c>
      <c r="N2222" s="7">
        <v>62887.15234375</v>
      </c>
      <c r="O2222" s="22">
        <f>M2222/N2222</f>
        <v>1.937168331841429</v>
      </c>
      <c r="P2222" s="27">
        <v>1152</v>
      </c>
      <c r="Q2222" s="32">
        <f>M2222/P2222</f>
        <v>105.74913194444444</v>
      </c>
      <c r="R2222" s="37" t="s">
        <v>4857</v>
      </c>
      <c r="S2222" s="42">
        <f>ABS(O2406-O2222)*100</f>
        <v>60.278119495208756</v>
      </c>
      <c r="T2222" t="s">
        <v>147</v>
      </c>
      <c r="V2222" s="7">
        <v>18720</v>
      </c>
      <c r="W2222" t="s">
        <v>33</v>
      </c>
      <c r="X2222" s="17" t="s">
        <v>34</v>
      </c>
      <c r="Z2222" t="s">
        <v>4858</v>
      </c>
      <c r="AA2222">
        <v>401</v>
      </c>
      <c r="AB2222">
        <v>45</v>
      </c>
    </row>
    <row r="2223" spans="1:28" x14ac:dyDescent="0.25">
      <c r="A2223" t="s">
        <v>4859</v>
      </c>
      <c r="B2223" t="s">
        <v>4860</v>
      </c>
      <c r="C2223" s="17">
        <v>44068</v>
      </c>
      <c r="D2223" s="7">
        <v>175000</v>
      </c>
      <c r="E2223" t="s">
        <v>29</v>
      </c>
      <c r="F2223" t="s">
        <v>30</v>
      </c>
      <c r="G2223" s="7">
        <v>175000</v>
      </c>
      <c r="H2223" s="7">
        <v>99300</v>
      </c>
      <c r="I2223" s="12">
        <f>H2223/G2223*100</f>
        <v>56.74285714285714</v>
      </c>
      <c r="J2223" s="12">
        <f t="shared" si="34"/>
        <v>6.9630611253729242</v>
      </c>
      <c r="K2223" s="7">
        <v>198598</v>
      </c>
      <c r="L2223" s="7">
        <v>26094</v>
      </c>
      <c r="M2223" s="7">
        <f>G2223-L2223</f>
        <v>148906</v>
      </c>
      <c r="N2223" s="7">
        <v>87123.234375</v>
      </c>
      <c r="O2223" s="22">
        <f>M2223/N2223</f>
        <v>1.709142240508102</v>
      </c>
      <c r="P2223" s="27">
        <v>1408</v>
      </c>
      <c r="Q2223" s="32">
        <f>M2223/P2223</f>
        <v>105.75710227272727</v>
      </c>
      <c r="R2223" s="37" t="s">
        <v>4807</v>
      </c>
      <c r="S2223" s="42">
        <f>ABS(O2406-O2223)*100</f>
        <v>37.475510361876061</v>
      </c>
      <c r="T2223" t="s">
        <v>236</v>
      </c>
      <c r="V2223" s="7">
        <v>21950</v>
      </c>
      <c r="W2223" t="s">
        <v>33</v>
      </c>
      <c r="X2223" s="17" t="s">
        <v>34</v>
      </c>
      <c r="Z2223" t="s">
        <v>4808</v>
      </c>
      <c r="AA2223">
        <v>401</v>
      </c>
      <c r="AB2223">
        <v>55</v>
      </c>
    </row>
    <row r="2224" spans="1:28" x14ac:dyDescent="0.25">
      <c r="A2224" t="s">
        <v>4861</v>
      </c>
      <c r="B2224" t="s">
        <v>4862</v>
      </c>
      <c r="C2224" s="17">
        <v>44210</v>
      </c>
      <c r="D2224" s="7">
        <v>286000</v>
      </c>
      <c r="E2224" t="s">
        <v>29</v>
      </c>
      <c r="F2224" t="s">
        <v>30</v>
      </c>
      <c r="G2224" s="7">
        <v>286000</v>
      </c>
      <c r="H2224" s="7">
        <v>98160</v>
      </c>
      <c r="I2224" s="12">
        <f>H2224/G2224*100</f>
        <v>34.32167832167832</v>
      </c>
      <c r="J2224" s="12">
        <f t="shared" si="34"/>
        <v>15.458117695805896</v>
      </c>
      <c r="K2224" s="7">
        <v>196316</v>
      </c>
      <c r="L2224" s="7">
        <v>31283</v>
      </c>
      <c r="M2224" s="7">
        <f>G2224-L2224</f>
        <v>254717</v>
      </c>
      <c r="N2224" s="7">
        <v>83350</v>
      </c>
      <c r="O2224" s="22">
        <f>M2224/N2224</f>
        <v>3.0559928014397122</v>
      </c>
      <c r="P2224" s="27">
        <v>1430</v>
      </c>
      <c r="Q2224" s="32">
        <f>M2224/P2224</f>
        <v>178.12377622377622</v>
      </c>
      <c r="R2224" s="37" t="s">
        <v>4807</v>
      </c>
      <c r="S2224" s="42">
        <f>ABS(O2406-O2224)*100</f>
        <v>172.16056645503707</v>
      </c>
      <c r="T2224" t="s">
        <v>147</v>
      </c>
      <c r="V2224" s="7">
        <v>21950</v>
      </c>
      <c r="W2224" t="s">
        <v>33</v>
      </c>
      <c r="X2224" s="17" t="s">
        <v>34</v>
      </c>
      <c r="Z2224" t="s">
        <v>4808</v>
      </c>
      <c r="AA2224">
        <v>401</v>
      </c>
      <c r="AB2224">
        <v>45</v>
      </c>
    </row>
    <row r="2225" spans="1:28" x14ac:dyDescent="0.25">
      <c r="A2225" t="s">
        <v>4863</v>
      </c>
      <c r="B2225" t="s">
        <v>4864</v>
      </c>
      <c r="C2225" s="17">
        <v>43747</v>
      </c>
      <c r="D2225" s="7">
        <v>145000</v>
      </c>
      <c r="E2225" t="s">
        <v>29</v>
      </c>
      <c r="F2225" t="s">
        <v>30</v>
      </c>
      <c r="G2225" s="7">
        <v>145000</v>
      </c>
      <c r="H2225" s="7">
        <v>67620</v>
      </c>
      <c r="I2225" s="12">
        <f>H2225/G2225*100</f>
        <v>46.634482758620685</v>
      </c>
      <c r="J2225" s="12">
        <f t="shared" si="34"/>
        <v>3.1453132588635313</v>
      </c>
      <c r="K2225" s="7">
        <v>135242</v>
      </c>
      <c r="L2225" s="7">
        <v>22934</v>
      </c>
      <c r="M2225" s="7">
        <f>G2225-L2225</f>
        <v>122066</v>
      </c>
      <c r="N2225" s="7">
        <v>56721.2109375</v>
      </c>
      <c r="O2225" s="22">
        <f>M2225/N2225</f>
        <v>2.1520344502958895</v>
      </c>
      <c r="P2225" s="27">
        <v>1009</v>
      </c>
      <c r="Q2225" s="32">
        <f>M2225/P2225</f>
        <v>120.97720515361745</v>
      </c>
      <c r="R2225" s="37" t="s">
        <v>4807</v>
      </c>
      <c r="S2225" s="42">
        <f>ABS(O2406-O2225)*100</f>
        <v>81.764731340654805</v>
      </c>
      <c r="T2225" t="s">
        <v>147</v>
      </c>
      <c r="V2225" s="7">
        <v>21950</v>
      </c>
      <c r="W2225" t="s">
        <v>33</v>
      </c>
      <c r="X2225" s="17" t="s">
        <v>34</v>
      </c>
      <c r="Z2225" t="s">
        <v>4808</v>
      </c>
      <c r="AA2225">
        <v>401</v>
      </c>
      <c r="AB2225">
        <v>45</v>
      </c>
    </row>
    <row r="2226" spans="1:28" x14ac:dyDescent="0.25">
      <c r="A2226" t="s">
        <v>4865</v>
      </c>
      <c r="B2226" t="s">
        <v>4866</v>
      </c>
      <c r="C2226" s="17">
        <v>43829</v>
      </c>
      <c r="D2226" s="7">
        <v>165000</v>
      </c>
      <c r="E2226" t="s">
        <v>29</v>
      </c>
      <c r="F2226" t="s">
        <v>30</v>
      </c>
      <c r="G2226" s="7">
        <v>165000</v>
      </c>
      <c r="H2226" s="7">
        <v>82880</v>
      </c>
      <c r="I2226" s="12">
        <f>H2226/G2226*100</f>
        <v>50.230303030303027</v>
      </c>
      <c r="J2226" s="12">
        <f t="shared" si="34"/>
        <v>0.45050701281881089</v>
      </c>
      <c r="K2226" s="7">
        <v>165761</v>
      </c>
      <c r="L2226" s="7">
        <v>24262</v>
      </c>
      <c r="M2226" s="7">
        <f>G2226-L2226</f>
        <v>140738</v>
      </c>
      <c r="N2226" s="7">
        <v>71464.140625</v>
      </c>
      <c r="O2226" s="22">
        <f>M2226/N2226</f>
        <v>1.9693513245825867</v>
      </c>
      <c r="P2226" s="27">
        <v>1352</v>
      </c>
      <c r="Q2226" s="32">
        <f>M2226/P2226</f>
        <v>104.09615384615384</v>
      </c>
      <c r="R2226" s="37" t="s">
        <v>4807</v>
      </c>
      <c r="S2226" s="42">
        <f>ABS(O2406-O2226)*100</f>
        <v>63.496418769324528</v>
      </c>
      <c r="T2226" t="s">
        <v>43</v>
      </c>
      <c r="V2226" s="7">
        <v>21950</v>
      </c>
      <c r="W2226" t="s">
        <v>33</v>
      </c>
      <c r="X2226" s="17" t="s">
        <v>34</v>
      </c>
      <c r="Z2226" t="s">
        <v>4808</v>
      </c>
      <c r="AA2226">
        <v>401</v>
      </c>
      <c r="AB2226">
        <v>45</v>
      </c>
    </row>
    <row r="2227" spans="1:28" x14ac:dyDescent="0.25">
      <c r="A2227" t="s">
        <v>4867</v>
      </c>
      <c r="B2227" t="s">
        <v>4868</v>
      </c>
      <c r="C2227" s="17">
        <v>43668</v>
      </c>
      <c r="D2227" s="7">
        <v>95000</v>
      </c>
      <c r="E2227" t="s">
        <v>29</v>
      </c>
      <c r="F2227" t="s">
        <v>30</v>
      </c>
      <c r="G2227" s="7">
        <v>95000</v>
      </c>
      <c r="H2227" s="7">
        <v>60460</v>
      </c>
      <c r="I2227" s="12">
        <f>H2227/G2227*100</f>
        <v>63.642105263157902</v>
      </c>
      <c r="J2227" s="12">
        <f t="shared" si="34"/>
        <v>13.862309245673686</v>
      </c>
      <c r="K2227" s="7">
        <v>120915</v>
      </c>
      <c r="L2227" s="7">
        <v>23731</v>
      </c>
      <c r="M2227" s="7">
        <f>G2227-L2227</f>
        <v>71269</v>
      </c>
      <c r="N2227" s="7">
        <v>49082.828125</v>
      </c>
      <c r="O2227" s="22">
        <f>M2227/N2227</f>
        <v>1.4520149454000111</v>
      </c>
      <c r="P2227" s="27">
        <v>960</v>
      </c>
      <c r="Q2227" s="32">
        <f>M2227/P2227</f>
        <v>74.238541666666663</v>
      </c>
      <c r="R2227" s="37" t="s">
        <v>4807</v>
      </c>
      <c r="S2227" s="42">
        <f>ABS(O2406-O2227)*100</f>
        <v>11.762780851066967</v>
      </c>
      <c r="T2227" t="s">
        <v>147</v>
      </c>
      <c r="V2227" s="7">
        <v>21950</v>
      </c>
      <c r="W2227" t="s">
        <v>33</v>
      </c>
      <c r="X2227" s="17" t="s">
        <v>34</v>
      </c>
      <c r="Z2227" t="s">
        <v>4808</v>
      </c>
      <c r="AA2227">
        <v>401</v>
      </c>
      <c r="AB2227">
        <v>41</v>
      </c>
    </row>
    <row r="2228" spans="1:28" x14ac:dyDescent="0.25">
      <c r="A2228" t="s">
        <v>4869</v>
      </c>
      <c r="B2228" t="s">
        <v>4870</v>
      </c>
      <c r="C2228" s="17">
        <v>43746</v>
      </c>
      <c r="D2228" s="7">
        <v>126000</v>
      </c>
      <c r="E2228" t="s">
        <v>29</v>
      </c>
      <c r="F2228" t="s">
        <v>30</v>
      </c>
      <c r="G2228" s="7">
        <v>126000</v>
      </c>
      <c r="H2228" s="7">
        <v>61380</v>
      </c>
      <c r="I2228" s="12">
        <f>H2228/G2228*100</f>
        <v>48.714285714285715</v>
      </c>
      <c r="J2228" s="12">
        <f t="shared" si="34"/>
        <v>1.0655103031985007</v>
      </c>
      <c r="K2228" s="7">
        <v>122758</v>
      </c>
      <c r="L2228" s="7">
        <v>23427</v>
      </c>
      <c r="M2228" s="7">
        <f>G2228-L2228</f>
        <v>102573</v>
      </c>
      <c r="N2228" s="7">
        <v>50167.171875</v>
      </c>
      <c r="O2228" s="22">
        <f>M2228/N2228</f>
        <v>2.0446239276867746</v>
      </c>
      <c r="P2228" s="27">
        <v>962</v>
      </c>
      <c r="Q2228" s="32">
        <f>M2228/P2228</f>
        <v>106.62474012474013</v>
      </c>
      <c r="R2228" s="37" t="s">
        <v>4807</v>
      </c>
      <c r="S2228" s="42">
        <f>ABS(O2406-O2228)*100</f>
        <v>71.023679079743317</v>
      </c>
      <c r="T2228" t="s">
        <v>147</v>
      </c>
      <c r="V2228" s="7">
        <v>21950</v>
      </c>
      <c r="W2228" t="s">
        <v>33</v>
      </c>
      <c r="X2228" s="17" t="s">
        <v>34</v>
      </c>
      <c r="Z2228" t="s">
        <v>4808</v>
      </c>
      <c r="AA2228">
        <v>401</v>
      </c>
      <c r="AB2228">
        <v>41</v>
      </c>
    </row>
    <row r="2229" spans="1:28" x14ac:dyDescent="0.25">
      <c r="A2229" t="s">
        <v>4871</v>
      </c>
      <c r="B2229" t="s">
        <v>4872</v>
      </c>
      <c r="C2229" s="17">
        <v>43956</v>
      </c>
      <c r="D2229" s="7">
        <v>124000</v>
      </c>
      <c r="E2229" t="s">
        <v>29</v>
      </c>
      <c r="F2229" t="s">
        <v>30</v>
      </c>
      <c r="G2229" s="7">
        <v>124000</v>
      </c>
      <c r="H2229" s="7">
        <v>59470</v>
      </c>
      <c r="I2229" s="12">
        <f>H2229/G2229*100</f>
        <v>47.95967741935484</v>
      </c>
      <c r="J2229" s="12">
        <f t="shared" si="34"/>
        <v>1.8201185981293762</v>
      </c>
      <c r="K2229" s="7">
        <v>118932</v>
      </c>
      <c r="L2229" s="7">
        <v>23433</v>
      </c>
      <c r="M2229" s="7">
        <f>G2229-L2229</f>
        <v>100567</v>
      </c>
      <c r="N2229" s="7">
        <v>48231.81640625</v>
      </c>
      <c r="O2229" s="22">
        <f>M2229/N2229</f>
        <v>2.0850759414270841</v>
      </c>
      <c r="P2229" s="27">
        <v>848</v>
      </c>
      <c r="Q2229" s="32">
        <f>M2229/P2229</f>
        <v>118.59316037735849</v>
      </c>
      <c r="R2229" s="37" t="s">
        <v>4807</v>
      </c>
      <c r="S2229" s="42">
        <f>ABS(O2406-O2229)*100</f>
        <v>75.06888045377427</v>
      </c>
      <c r="T2229" t="s">
        <v>147</v>
      </c>
      <c r="V2229" s="7">
        <v>21950</v>
      </c>
      <c r="W2229" t="s">
        <v>33</v>
      </c>
      <c r="X2229" s="17" t="s">
        <v>34</v>
      </c>
      <c r="Z2229" t="s">
        <v>4808</v>
      </c>
      <c r="AA2229">
        <v>401</v>
      </c>
      <c r="AB2229">
        <v>41</v>
      </c>
    </row>
    <row r="2230" spans="1:28" x14ac:dyDescent="0.25">
      <c r="A2230" t="s">
        <v>4873</v>
      </c>
      <c r="B2230" t="s">
        <v>4874</v>
      </c>
      <c r="C2230" s="17">
        <v>43556</v>
      </c>
      <c r="D2230" s="7">
        <v>158500</v>
      </c>
      <c r="E2230" t="s">
        <v>29</v>
      </c>
      <c r="F2230" t="s">
        <v>30</v>
      </c>
      <c r="G2230" s="7">
        <v>158500</v>
      </c>
      <c r="H2230" s="7">
        <v>105050</v>
      </c>
      <c r="I2230" s="12">
        <f>H2230/G2230*100</f>
        <v>66.277602523659311</v>
      </c>
      <c r="J2230" s="12">
        <f t="shared" si="34"/>
        <v>16.497806506175095</v>
      </c>
      <c r="K2230" s="7">
        <v>210094</v>
      </c>
      <c r="L2230" s="7">
        <v>34346</v>
      </c>
      <c r="M2230" s="7">
        <f>G2230-L2230</f>
        <v>124154</v>
      </c>
      <c r="N2230" s="7">
        <v>113385.8046875</v>
      </c>
      <c r="O2230" s="22">
        <f>M2230/N2230</f>
        <v>1.0949695188227306</v>
      </c>
      <c r="P2230" s="27">
        <v>1378</v>
      </c>
      <c r="Q2230" s="32">
        <f>M2230/P2230</f>
        <v>90.09724238026125</v>
      </c>
      <c r="R2230" s="37" t="s">
        <v>4875</v>
      </c>
      <c r="S2230" s="42">
        <f>ABS(O2406-O2230)*100</f>
        <v>23.941761806661077</v>
      </c>
      <c r="T2230" t="s">
        <v>701</v>
      </c>
      <c r="V2230" s="7">
        <v>30250</v>
      </c>
      <c r="W2230" t="s">
        <v>33</v>
      </c>
      <c r="X2230" s="17" t="s">
        <v>34</v>
      </c>
      <c r="Z2230" t="s">
        <v>4876</v>
      </c>
      <c r="AA2230">
        <v>401</v>
      </c>
      <c r="AB2230">
        <v>68</v>
      </c>
    </row>
    <row r="2231" spans="1:28" x14ac:dyDescent="0.25">
      <c r="A2231" t="s">
        <v>4877</v>
      </c>
      <c r="B2231" t="s">
        <v>4878</v>
      </c>
      <c r="C2231" s="17">
        <v>44188</v>
      </c>
      <c r="D2231" s="7">
        <v>240000</v>
      </c>
      <c r="E2231" t="s">
        <v>29</v>
      </c>
      <c r="F2231" t="s">
        <v>30</v>
      </c>
      <c r="G2231" s="7">
        <v>240000</v>
      </c>
      <c r="H2231" s="7">
        <v>98560</v>
      </c>
      <c r="I2231" s="12">
        <f>H2231/G2231*100</f>
        <v>41.06666666666667</v>
      </c>
      <c r="J2231" s="12">
        <f t="shared" si="34"/>
        <v>8.713129350817546</v>
      </c>
      <c r="K2231" s="7">
        <v>197128</v>
      </c>
      <c r="L2231" s="7">
        <v>33773</v>
      </c>
      <c r="M2231" s="7">
        <f>G2231-L2231</f>
        <v>206227</v>
      </c>
      <c r="N2231" s="7">
        <v>105390.3203125</v>
      </c>
      <c r="O2231" s="22">
        <f>M2231/N2231</f>
        <v>1.9567926104456492</v>
      </c>
      <c r="P2231" s="27">
        <v>1998</v>
      </c>
      <c r="Q2231" s="32">
        <f>M2231/P2231</f>
        <v>103.21671671671672</v>
      </c>
      <c r="R2231" s="37" t="s">
        <v>4875</v>
      </c>
      <c r="S2231" s="42">
        <f>ABS(O2406-O2231)*100</f>
        <v>62.240547355630781</v>
      </c>
      <c r="T2231" t="s">
        <v>492</v>
      </c>
      <c r="V2231" s="7">
        <v>30250</v>
      </c>
      <c r="W2231" t="s">
        <v>33</v>
      </c>
      <c r="X2231" s="17" t="s">
        <v>34</v>
      </c>
      <c r="Z2231" t="s">
        <v>4876</v>
      </c>
      <c r="AA2231">
        <v>401</v>
      </c>
      <c r="AB2231">
        <v>45</v>
      </c>
    </row>
    <row r="2232" spans="1:28" x14ac:dyDescent="0.25">
      <c r="A2232" t="s">
        <v>4879</v>
      </c>
      <c r="B2232" t="s">
        <v>4880</v>
      </c>
      <c r="C2232" s="17">
        <v>43973</v>
      </c>
      <c r="D2232" s="7">
        <v>260000</v>
      </c>
      <c r="E2232" t="s">
        <v>29</v>
      </c>
      <c r="F2232" t="s">
        <v>30</v>
      </c>
      <c r="G2232" s="7">
        <v>260000</v>
      </c>
      <c r="H2232" s="7">
        <v>126380</v>
      </c>
      <c r="I2232" s="12">
        <f>H2232/G2232*100</f>
        <v>48.607692307692304</v>
      </c>
      <c r="J2232" s="12">
        <f t="shared" si="34"/>
        <v>1.1721037097919123</v>
      </c>
      <c r="K2232" s="7">
        <v>252754</v>
      </c>
      <c r="L2232" s="7">
        <v>34968</v>
      </c>
      <c r="M2232" s="7">
        <f>G2232-L2232</f>
        <v>225032</v>
      </c>
      <c r="N2232" s="7">
        <v>140507.09375</v>
      </c>
      <c r="O2232" s="22">
        <f>M2232/N2232</f>
        <v>1.6015703833458586</v>
      </c>
      <c r="P2232" s="27">
        <v>1638</v>
      </c>
      <c r="Q2232" s="32">
        <f>M2232/P2232</f>
        <v>137.38217338217339</v>
      </c>
      <c r="R2232" s="37" t="s">
        <v>4875</v>
      </c>
      <c r="S2232" s="42">
        <f>ABS(O2406-O2232)*100</f>
        <v>26.718324645651713</v>
      </c>
      <c r="T2232" t="s">
        <v>32</v>
      </c>
      <c r="V2232" s="7">
        <v>30250</v>
      </c>
      <c r="W2232" t="s">
        <v>33</v>
      </c>
      <c r="X2232" s="17" t="s">
        <v>34</v>
      </c>
      <c r="Z2232" t="s">
        <v>4876</v>
      </c>
      <c r="AA2232">
        <v>401</v>
      </c>
      <c r="AB2232">
        <v>69</v>
      </c>
    </row>
    <row r="2233" spans="1:28" x14ac:dyDescent="0.25">
      <c r="A2233" t="s">
        <v>4881</v>
      </c>
      <c r="B2233" t="s">
        <v>4882</v>
      </c>
      <c r="C2233" s="17">
        <v>43840</v>
      </c>
      <c r="D2233" s="7">
        <v>225000</v>
      </c>
      <c r="E2233" t="s">
        <v>29</v>
      </c>
      <c r="F2233" t="s">
        <v>30</v>
      </c>
      <c r="G2233" s="7">
        <v>225000</v>
      </c>
      <c r="H2233" s="7">
        <v>106320</v>
      </c>
      <c r="I2233" s="12">
        <f>H2233/G2233*100</f>
        <v>47.253333333333337</v>
      </c>
      <c r="J2233" s="12">
        <f t="shared" si="34"/>
        <v>2.5264626841508786</v>
      </c>
      <c r="K2233" s="7">
        <v>212649</v>
      </c>
      <c r="L2233" s="7">
        <v>35596</v>
      </c>
      <c r="M2233" s="7">
        <f>G2233-L2233</f>
        <v>189404</v>
      </c>
      <c r="N2233" s="7">
        <v>110658.125</v>
      </c>
      <c r="O2233" s="22">
        <f>M2233/N2233</f>
        <v>1.7116140364749539</v>
      </c>
      <c r="P2233" s="27">
        <v>1284</v>
      </c>
      <c r="Q2233" s="32">
        <f>M2233/P2233</f>
        <v>147.51090342679129</v>
      </c>
      <c r="R2233" s="37" t="s">
        <v>4883</v>
      </c>
      <c r="S2233" s="42">
        <f>ABS(O2406-O2233)*100</f>
        <v>37.722689958561247</v>
      </c>
      <c r="T2233" t="s">
        <v>701</v>
      </c>
      <c r="V2233" s="7">
        <v>31500</v>
      </c>
      <c r="W2233" t="s">
        <v>33</v>
      </c>
      <c r="X2233" s="17" t="s">
        <v>34</v>
      </c>
      <c r="Z2233" t="s">
        <v>4884</v>
      </c>
      <c r="AA2233">
        <v>401</v>
      </c>
      <c r="AB2233">
        <v>68</v>
      </c>
    </row>
    <row r="2234" spans="1:28" x14ac:dyDescent="0.25">
      <c r="A2234" t="s">
        <v>4885</v>
      </c>
      <c r="B2234" t="s">
        <v>4886</v>
      </c>
      <c r="C2234" s="17">
        <v>44229</v>
      </c>
      <c r="D2234" s="7">
        <v>210000</v>
      </c>
      <c r="E2234" t="s">
        <v>29</v>
      </c>
      <c r="F2234" t="s">
        <v>30</v>
      </c>
      <c r="G2234" s="7">
        <v>210000</v>
      </c>
      <c r="H2234" s="7">
        <v>98200</v>
      </c>
      <c r="I2234" s="12">
        <f>H2234/G2234*100</f>
        <v>46.761904761904759</v>
      </c>
      <c r="J2234" s="12">
        <f t="shared" si="34"/>
        <v>3.0178912555794568</v>
      </c>
      <c r="K2234" s="7">
        <v>196404</v>
      </c>
      <c r="L2234" s="7">
        <v>38190</v>
      </c>
      <c r="M2234" s="7">
        <f>G2234-L2234</f>
        <v>171810</v>
      </c>
      <c r="N2234" s="7">
        <v>188350</v>
      </c>
      <c r="O2234" s="22">
        <f>M2234/N2234</f>
        <v>0.91218476241040614</v>
      </c>
      <c r="P2234" s="27">
        <v>1499</v>
      </c>
      <c r="Q2234" s="32">
        <f>M2234/P2234</f>
        <v>114.61641094062709</v>
      </c>
      <c r="R2234" s="37" t="s">
        <v>4887</v>
      </c>
      <c r="S2234" s="42">
        <f>ABS(O2406-O2234)*100</f>
        <v>42.220237447893524</v>
      </c>
      <c r="T2234" t="s">
        <v>43</v>
      </c>
      <c r="V2234" s="7">
        <v>38190</v>
      </c>
      <c r="W2234" t="s">
        <v>33</v>
      </c>
      <c r="X2234" s="17" t="s">
        <v>34</v>
      </c>
      <c r="Z2234" t="s">
        <v>4888</v>
      </c>
      <c r="AA2234">
        <v>407</v>
      </c>
      <c r="AB2234">
        <v>75</v>
      </c>
    </row>
    <row r="2235" spans="1:28" x14ac:dyDescent="0.25">
      <c r="A2235" t="s">
        <v>4889</v>
      </c>
      <c r="B2235" t="s">
        <v>4890</v>
      </c>
      <c r="C2235" s="17">
        <v>43735</v>
      </c>
      <c r="D2235" s="7">
        <v>200000</v>
      </c>
      <c r="E2235" t="s">
        <v>29</v>
      </c>
      <c r="F2235" t="s">
        <v>30</v>
      </c>
      <c r="G2235" s="7">
        <v>200000</v>
      </c>
      <c r="H2235" s="7">
        <v>98130</v>
      </c>
      <c r="I2235" s="12">
        <f>H2235/G2235*100</f>
        <v>49.064999999999998</v>
      </c>
      <c r="J2235" s="12">
        <f t="shared" si="34"/>
        <v>0.71479601748421828</v>
      </c>
      <c r="K2235" s="7">
        <v>196265</v>
      </c>
      <c r="L2235" s="7">
        <v>38190</v>
      </c>
      <c r="M2235" s="7">
        <f>G2235-L2235</f>
        <v>161810</v>
      </c>
      <c r="N2235" s="7">
        <v>188184.53125</v>
      </c>
      <c r="O2235" s="22">
        <f>M2235/N2235</f>
        <v>0.8598475067275223</v>
      </c>
      <c r="P2235" s="27">
        <v>1499</v>
      </c>
      <c r="Q2235" s="32">
        <f>M2235/P2235</f>
        <v>107.94529686457638</v>
      </c>
      <c r="R2235" s="37" t="s">
        <v>4887</v>
      </c>
      <c r="S2235" s="42">
        <f>ABS(O2406-O2235)*100</f>
        <v>47.453963016181909</v>
      </c>
      <c r="T2235" t="s">
        <v>43</v>
      </c>
      <c r="V2235" s="7">
        <v>38190</v>
      </c>
      <c r="W2235" t="s">
        <v>33</v>
      </c>
      <c r="X2235" s="17" t="s">
        <v>34</v>
      </c>
      <c r="Z2235" t="s">
        <v>4888</v>
      </c>
      <c r="AA2235">
        <v>407</v>
      </c>
      <c r="AB2235">
        <v>75</v>
      </c>
    </row>
    <row r="2236" spans="1:28" x14ac:dyDescent="0.25">
      <c r="A2236" t="s">
        <v>4891</v>
      </c>
      <c r="B2236" t="s">
        <v>4892</v>
      </c>
      <c r="C2236" s="17">
        <v>43935</v>
      </c>
      <c r="D2236" s="7">
        <v>230000</v>
      </c>
      <c r="E2236" t="s">
        <v>29</v>
      </c>
      <c r="F2236" t="s">
        <v>30</v>
      </c>
      <c r="G2236" s="7">
        <v>230000</v>
      </c>
      <c r="H2236" s="7">
        <v>97470</v>
      </c>
      <c r="I2236" s="12">
        <f>H2236/G2236*100</f>
        <v>42.378260869565217</v>
      </c>
      <c r="J2236" s="12">
        <f t="shared" si="34"/>
        <v>7.4015351479189988</v>
      </c>
      <c r="K2236" s="7">
        <v>194936</v>
      </c>
      <c r="L2236" s="7">
        <v>38190</v>
      </c>
      <c r="M2236" s="7">
        <f>G2236-L2236</f>
        <v>191810</v>
      </c>
      <c r="N2236" s="7">
        <v>186602.375</v>
      </c>
      <c r="O2236" s="22">
        <f>M2236/N2236</f>
        <v>1.0279076029980863</v>
      </c>
      <c r="P2236" s="27">
        <v>1499</v>
      </c>
      <c r="Q2236" s="32">
        <f>M2236/P2236</f>
        <v>127.95863909272849</v>
      </c>
      <c r="R2236" s="37" t="s">
        <v>4887</v>
      </c>
      <c r="S2236" s="42">
        <f>ABS(O2406-O2236)*100</f>
        <v>30.647953389125515</v>
      </c>
      <c r="T2236" t="s">
        <v>43</v>
      </c>
      <c r="V2236" s="7">
        <v>38190</v>
      </c>
      <c r="W2236" t="s">
        <v>33</v>
      </c>
      <c r="X2236" s="17" t="s">
        <v>34</v>
      </c>
      <c r="Z2236" t="s">
        <v>4888</v>
      </c>
      <c r="AA2236">
        <v>407</v>
      </c>
      <c r="AB2236">
        <v>74</v>
      </c>
    </row>
    <row r="2237" spans="1:28" x14ac:dyDescent="0.25">
      <c r="A2237" t="s">
        <v>4893</v>
      </c>
      <c r="B2237" t="s">
        <v>4894</v>
      </c>
      <c r="C2237" s="17">
        <v>43879</v>
      </c>
      <c r="D2237" s="7">
        <v>224900</v>
      </c>
      <c r="E2237" t="s">
        <v>29</v>
      </c>
      <c r="F2237" t="s">
        <v>30</v>
      </c>
      <c r="G2237" s="7">
        <v>224900</v>
      </c>
      <c r="H2237" s="7">
        <v>106910</v>
      </c>
      <c r="I2237" s="12">
        <f>H2237/G2237*100</f>
        <v>47.536682970208979</v>
      </c>
      <c r="J2237" s="12">
        <f t="shared" si="34"/>
        <v>2.2431130472752372</v>
      </c>
      <c r="K2237" s="7">
        <v>213811</v>
      </c>
      <c r="L2237" s="7">
        <v>38190</v>
      </c>
      <c r="M2237" s="7">
        <f>G2237-L2237</f>
        <v>186710</v>
      </c>
      <c r="N2237" s="7">
        <v>209072.625</v>
      </c>
      <c r="O2237" s="22">
        <f>M2237/N2237</f>
        <v>0.89303896193966092</v>
      </c>
      <c r="P2237" s="27">
        <v>1499</v>
      </c>
      <c r="Q2237" s="32">
        <f>M2237/P2237</f>
        <v>124.55637091394263</v>
      </c>
      <c r="R2237" s="37" t="s">
        <v>4887</v>
      </c>
      <c r="S2237" s="42">
        <f>ABS(O2406-O2237)*100</f>
        <v>44.134817494968047</v>
      </c>
      <c r="T2237" t="s">
        <v>43</v>
      </c>
      <c r="V2237" s="7">
        <v>38190</v>
      </c>
      <c r="W2237" t="s">
        <v>33</v>
      </c>
      <c r="X2237" s="17" t="s">
        <v>34</v>
      </c>
      <c r="Z2237" t="s">
        <v>4888</v>
      </c>
      <c r="AA2237">
        <v>407</v>
      </c>
      <c r="AB2237">
        <v>76</v>
      </c>
    </row>
    <row r="2238" spans="1:28" x14ac:dyDescent="0.25">
      <c r="A2238" t="s">
        <v>4895</v>
      </c>
      <c r="B2238" t="s">
        <v>4896</v>
      </c>
      <c r="C2238" s="17">
        <v>43861</v>
      </c>
      <c r="D2238" s="7">
        <v>195000</v>
      </c>
      <c r="E2238" t="s">
        <v>29</v>
      </c>
      <c r="F2238" t="s">
        <v>30</v>
      </c>
      <c r="G2238" s="7">
        <v>195000</v>
      </c>
      <c r="H2238" s="7">
        <v>96980</v>
      </c>
      <c r="I2238" s="12">
        <f>H2238/G2238*100</f>
        <v>49.733333333333334</v>
      </c>
      <c r="J2238" s="12">
        <f t="shared" si="34"/>
        <v>4.6462684150881728E-2</v>
      </c>
      <c r="K2238" s="7">
        <v>193969</v>
      </c>
      <c r="L2238" s="7">
        <v>38190</v>
      </c>
      <c r="M2238" s="7">
        <f>G2238-L2238</f>
        <v>156810</v>
      </c>
      <c r="N2238" s="7">
        <v>185451.1875</v>
      </c>
      <c r="O2238" s="22">
        <f>M2238/N2238</f>
        <v>0.84555942786831706</v>
      </c>
      <c r="P2238" s="27">
        <v>1426</v>
      </c>
      <c r="Q2238" s="32">
        <f>M2238/P2238</f>
        <v>109.96493688639551</v>
      </c>
      <c r="R2238" s="37" t="s">
        <v>4887</v>
      </c>
      <c r="S2238" s="42">
        <f>ABS(O2406-O2238)*100</f>
        <v>48.882770902102436</v>
      </c>
      <c r="T2238" t="s">
        <v>43</v>
      </c>
      <c r="V2238" s="7">
        <v>38190</v>
      </c>
      <c r="W2238" t="s">
        <v>33</v>
      </c>
      <c r="X2238" s="17" t="s">
        <v>34</v>
      </c>
      <c r="Z2238" t="s">
        <v>4888</v>
      </c>
      <c r="AA2238">
        <v>407</v>
      </c>
      <c r="AB2238">
        <v>75</v>
      </c>
    </row>
    <row r="2239" spans="1:28" x14ac:dyDescent="0.25">
      <c r="A2239" t="s">
        <v>4897</v>
      </c>
      <c r="B2239" t="s">
        <v>4898</v>
      </c>
      <c r="C2239" s="17">
        <v>43698</v>
      </c>
      <c r="D2239" s="7">
        <v>208500</v>
      </c>
      <c r="E2239" t="s">
        <v>29</v>
      </c>
      <c r="F2239" t="s">
        <v>30</v>
      </c>
      <c r="G2239" s="7">
        <v>208500</v>
      </c>
      <c r="H2239" s="7">
        <v>101280</v>
      </c>
      <c r="I2239" s="12">
        <f>H2239/G2239*100</f>
        <v>48.57553956834532</v>
      </c>
      <c r="J2239" s="12">
        <f t="shared" si="34"/>
        <v>1.2042564491388958</v>
      </c>
      <c r="K2239" s="7">
        <v>202563</v>
      </c>
      <c r="L2239" s="7">
        <v>38190</v>
      </c>
      <c r="M2239" s="7">
        <f>G2239-L2239</f>
        <v>170310</v>
      </c>
      <c r="N2239" s="7">
        <v>195682.140625</v>
      </c>
      <c r="O2239" s="22">
        <f>M2239/N2239</f>
        <v>0.87034002927419685</v>
      </c>
      <c r="P2239" s="27">
        <v>1499</v>
      </c>
      <c r="Q2239" s="32">
        <f>M2239/P2239</f>
        <v>113.61574382921948</v>
      </c>
      <c r="R2239" s="37" t="s">
        <v>4887</v>
      </c>
      <c r="S2239" s="42">
        <f>ABS(O2406-O2239)*100</f>
        <v>46.404710761514458</v>
      </c>
      <c r="T2239" t="s">
        <v>43</v>
      </c>
      <c r="V2239" s="7">
        <v>38190</v>
      </c>
      <c r="W2239" t="s">
        <v>33</v>
      </c>
      <c r="X2239" s="17" t="s">
        <v>34</v>
      </c>
      <c r="Z2239" t="s">
        <v>4888</v>
      </c>
      <c r="AA2239">
        <v>407</v>
      </c>
      <c r="AB2239">
        <v>75</v>
      </c>
    </row>
    <row r="2240" spans="1:28" x14ac:dyDescent="0.25">
      <c r="A2240" t="s">
        <v>4899</v>
      </c>
      <c r="B2240" t="s">
        <v>4900</v>
      </c>
      <c r="C2240" s="17">
        <v>43783</v>
      </c>
      <c r="D2240" s="7">
        <v>160000</v>
      </c>
      <c r="E2240" t="s">
        <v>29</v>
      </c>
      <c r="F2240" t="s">
        <v>30</v>
      </c>
      <c r="G2240" s="7">
        <v>160000</v>
      </c>
      <c r="H2240" s="7">
        <v>81050</v>
      </c>
      <c r="I2240" s="12">
        <f>H2240/G2240*100</f>
        <v>50.65625</v>
      </c>
      <c r="J2240" s="12">
        <f t="shared" si="34"/>
        <v>0.87645398251578399</v>
      </c>
      <c r="K2240" s="7">
        <v>162093</v>
      </c>
      <c r="L2240" s="7">
        <v>38190</v>
      </c>
      <c r="M2240" s="7">
        <f>G2240-L2240</f>
        <v>121810</v>
      </c>
      <c r="N2240" s="7">
        <v>147503.578125</v>
      </c>
      <c r="O2240" s="22">
        <f>M2240/N2240</f>
        <v>0.82581047557214982</v>
      </c>
      <c r="P2240" s="27">
        <v>1231</v>
      </c>
      <c r="Q2240" s="32">
        <f>M2240/P2240</f>
        <v>98.952071486596267</v>
      </c>
      <c r="R2240" s="37" t="s">
        <v>4887</v>
      </c>
      <c r="S2240" s="42">
        <f>ABS(O2406-O2240)*100</f>
        <v>50.857666131719157</v>
      </c>
      <c r="T2240" t="s">
        <v>43</v>
      </c>
      <c r="V2240" s="7">
        <v>38190</v>
      </c>
      <c r="W2240" t="s">
        <v>33</v>
      </c>
      <c r="X2240" s="17" t="s">
        <v>34</v>
      </c>
      <c r="Z2240" t="s">
        <v>4888</v>
      </c>
      <c r="AA2240">
        <v>407</v>
      </c>
      <c r="AB2240">
        <v>75</v>
      </c>
    </row>
    <row r="2241" spans="1:28" x14ac:dyDescent="0.25">
      <c r="A2241" t="s">
        <v>4901</v>
      </c>
      <c r="B2241" t="s">
        <v>4902</v>
      </c>
      <c r="C2241" s="17">
        <v>43627</v>
      </c>
      <c r="D2241" s="7">
        <v>150000</v>
      </c>
      <c r="E2241" t="s">
        <v>29</v>
      </c>
      <c r="F2241" t="s">
        <v>30</v>
      </c>
      <c r="G2241" s="7">
        <v>150000</v>
      </c>
      <c r="H2241" s="7">
        <v>80630</v>
      </c>
      <c r="I2241" s="12">
        <f>H2241/G2241*100</f>
        <v>53.75333333333333</v>
      </c>
      <c r="J2241" s="12">
        <f t="shared" si="34"/>
        <v>3.9735373158491143</v>
      </c>
      <c r="K2241" s="7">
        <v>161254</v>
      </c>
      <c r="L2241" s="7">
        <v>38480</v>
      </c>
      <c r="M2241" s="7">
        <f>G2241-L2241</f>
        <v>111520</v>
      </c>
      <c r="N2241" s="7">
        <v>146159.53125</v>
      </c>
      <c r="O2241" s="22">
        <f>M2241/N2241</f>
        <v>0.76300189967939569</v>
      </c>
      <c r="P2241" s="27">
        <v>1231</v>
      </c>
      <c r="Q2241" s="32">
        <f>M2241/P2241</f>
        <v>90.593013809910644</v>
      </c>
      <c r="R2241" s="37" t="s">
        <v>4887</v>
      </c>
      <c r="S2241" s="42">
        <f>ABS(O2406-O2241)*100</f>
        <v>57.13852372099457</v>
      </c>
      <c r="T2241" t="s">
        <v>43</v>
      </c>
      <c r="V2241" s="7">
        <v>38190</v>
      </c>
      <c r="W2241" t="s">
        <v>33</v>
      </c>
      <c r="X2241" s="17" t="s">
        <v>34</v>
      </c>
      <c r="Z2241" t="s">
        <v>4888</v>
      </c>
      <c r="AA2241">
        <v>407</v>
      </c>
      <c r="AB2241">
        <v>75</v>
      </c>
    </row>
    <row r="2242" spans="1:28" x14ac:dyDescent="0.25">
      <c r="A2242" t="s">
        <v>4903</v>
      </c>
      <c r="B2242" t="s">
        <v>4904</v>
      </c>
      <c r="C2242" s="17">
        <v>44099</v>
      </c>
      <c r="D2242" s="7">
        <v>169900</v>
      </c>
      <c r="E2242" t="s">
        <v>29</v>
      </c>
      <c r="F2242" t="s">
        <v>30</v>
      </c>
      <c r="G2242" s="7">
        <v>169900</v>
      </c>
      <c r="H2242" s="7">
        <v>82170</v>
      </c>
      <c r="I2242" s="12">
        <f>H2242/G2242*100</f>
        <v>48.363743378457919</v>
      </c>
      <c r="J2242" s="12">
        <f t="shared" si="34"/>
        <v>1.4160526390262973</v>
      </c>
      <c r="K2242" s="7">
        <v>164349</v>
      </c>
      <c r="L2242" s="7">
        <v>38190</v>
      </c>
      <c r="M2242" s="7">
        <f>G2242-L2242</f>
        <v>131710</v>
      </c>
      <c r="N2242" s="7">
        <v>150189.28125</v>
      </c>
      <c r="O2242" s="22">
        <f>M2242/N2242</f>
        <v>0.87696005270016564</v>
      </c>
      <c r="P2242" s="27">
        <v>1320</v>
      </c>
      <c r="Q2242" s="32">
        <f>M2242/P2242</f>
        <v>99.780303030303031</v>
      </c>
      <c r="R2242" s="37" t="s">
        <v>4887</v>
      </c>
      <c r="S2242" s="42">
        <f>ABS(O2406-O2242)*100</f>
        <v>45.74270841891758</v>
      </c>
      <c r="T2242" t="s">
        <v>43</v>
      </c>
      <c r="V2242" s="7">
        <v>38190</v>
      </c>
      <c r="W2242" t="s">
        <v>33</v>
      </c>
      <c r="X2242" s="17" t="s">
        <v>34</v>
      </c>
      <c r="Z2242" t="s">
        <v>4888</v>
      </c>
      <c r="AA2242">
        <v>407</v>
      </c>
      <c r="AB2242">
        <v>74</v>
      </c>
    </row>
    <row r="2243" spans="1:28" x14ac:dyDescent="0.25">
      <c r="A2243" t="s">
        <v>4905</v>
      </c>
      <c r="B2243" t="s">
        <v>4906</v>
      </c>
      <c r="C2243" s="17">
        <v>44076</v>
      </c>
      <c r="D2243" s="7">
        <v>172000</v>
      </c>
      <c r="E2243" t="s">
        <v>29</v>
      </c>
      <c r="F2243" t="s">
        <v>30</v>
      </c>
      <c r="G2243" s="7">
        <v>172000</v>
      </c>
      <c r="H2243" s="7">
        <v>82170</v>
      </c>
      <c r="I2243" s="12">
        <f>H2243/G2243*100</f>
        <v>47.773255813953483</v>
      </c>
      <c r="J2243" s="12">
        <f t="shared" ref="J2243:J2306" si="35">+ABS(I2243-$I$2411)</f>
        <v>2.0065402035307329</v>
      </c>
      <c r="K2243" s="7">
        <v>164349</v>
      </c>
      <c r="L2243" s="7">
        <v>38190</v>
      </c>
      <c r="M2243" s="7">
        <f>G2243-L2243</f>
        <v>133810</v>
      </c>
      <c r="N2243" s="7">
        <v>150189.28125</v>
      </c>
      <c r="O2243" s="22">
        <f>M2243/N2243</f>
        <v>0.8909424087146699</v>
      </c>
      <c r="P2243" s="27">
        <v>1320</v>
      </c>
      <c r="Q2243" s="32">
        <f>M2243/P2243</f>
        <v>101.37121212121212</v>
      </c>
      <c r="R2243" s="37" t="s">
        <v>4887</v>
      </c>
      <c r="S2243" s="42">
        <f>ABS(O2406-O2243)*100</f>
        <v>44.34447281746715</v>
      </c>
      <c r="T2243" t="s">
        <v>43</v>
      </c>
      <c r="V2243" s="7">
        <v>38190</v>
      </c>
      <c r="W2243" t="s">
        <v>33</v>
      </c>
      <c r="X2243" s="17" t="s">
        <v>34</v>
      </c>
      <c r="Z2243" t="s">
        <v>4888</v>
      </c>
      <c r="AA2243">
        <v>407</v>
      </c>
      <c r="AB2243">
        <v>74</v>
      </c>
    </row>
    <row r="2244" spans="1:28" x14ac:dyDescent="0.25">
      <c r="A2244" t="s">
        <v>4907</v>
      </c>
      <c r="B2244" t="s">
        <v>4908</v>
      </c>
      <c r="C2244" s="17">
        <v>43672</v>
      </c>
      <c r="D2244" s="7">
        <v>160000</v>
      </c>
      <c r="E2244" t="s">
        <v>29</v>
      </c>
      <c r="F2244" t="s">
        <v>30</v>
      </c>
      <c r="G2244" s="7">
        <v>160000</v>
      </c>
      <c r="H2244" s="7">
        <v>80500</v>
      </c>
      <c r="I2244" s="12">
        <f>H2244/G2244*100</f>
        <v>50.312500000000007</v>
      </c>
      <c r="J2244" s="12">
        <f t="shared" si="35"/>
        <v>0.5327039825157911</v>
      </c>
      <c r="K2244" s="7">
        <v>161001</v>
      </c>
      <c r="L2244" s="7">
        <v>38190</v>
      </c>
      <c r="M2244" s="7">
        <f>G2244-L2244</f>
        <v>121810</v>
      </c>
      <c r="N2244" s="7">
        <v>146203.578125</v>
      </c>
      <c r="O2244" s="22">
        <f>M2244/N2244</f>
        <v>0.8331533438658788</v>
      </c>
      <c r="P2244" s="27">
        <v>1231</v>
      </c>
      <c r="Q2244" s="32">
        <f>M2244/P2244</f>
        <v>98.952071486596267</v>
      </c>
      <c r="R2244" s="37" t="s">
        <v>4887</v>
      </c>
      <c r="S2244" s="42">
        <f>ABS(O2406-O2244)*100</f>
        <v>50.123379302346258</v>
      </c>
      <c r="T2244" t="s">
        <v>43</v>
      </c>
      <c r="V2244" s="7">
        <v>38190</v>
      </c>
      <c r="W2244" t="s">
        <v>33</v>
      </c>
      <c r="X2244" s="17" t="s">
        <v>34</v>
      </c>
      <c r="Z2244" t="s">
        <v>4888</v>
      </c>
      <c r="AA2244">
        <v>407</v>
      </c>
      <c r="AB2244">
        <v>74</v>
      </c>
    </row>
    <row r="2245" spans="1:28" x14ac:dyDescent="0.25">
      <c r="A2245" t="s">
        <v>4909</v>
      </c>
      <c r="B2245" t="s">
        <v>4910</v>
      </c>
      <c r="C2245" s="17">
        <v>43637</v>
      </c>
      <c r="D2245" s="7">
        <v>152500</v>
      </c>
      <c r="E2245" t="s">
        <v>29</v>
      </c>
      <c r="F2245" t="s">
        <v>30</v>
      </c>
      <c r="G2245" s="7">
        <v>152500</v>
      </c>
      <c r="H2245" s="7">
        <v>80500</v>
      </c>
      <c r="I2245" s="12">
        <f>H2245/G2245*100</f>
        <v>52.786885245901637</v>
      </c>
      <c r="J2245" s="12">
        <f t="shared" si="35"/>
        <v>3.0070892284174207</v>
      </c>
      <c r="K2245" s="7">
        <v>161001</v>
      </c>
      <c r="L2245" s="7">
        <v>38190</v>
      </c>
      <c r="M2245" s="7">
        <f>G2245-L2245</f>
        <v>114310</v>
      </c>
      <c r="N2245" s="7">
        <v>146203.578125</v>
      </c>
      <c r="O2245" s="22">
        <f>M2245/N2245</f>
        <v>0.78185500974721789</v>
      </c>
      <c r="P2245" s="27">
        <v>1231</v>
      </c>
      <c r="Q2245" s="32">
        <f>M2245/P2245</f>
        <v>92.85946385052803</v>
      </c>
      <c r="R2245" s="37" t="s">
        <v>4887</v>
      </c>
      <c r="S2245" s="42">
        <f>ABS(O2406-O2245)*100</f>
        <v>55.253212714212353</v>
      </c>
      <c r="T2245" t="s">
        <v>43</v>
      </c>
      <c r="V2245" s="7">
        <v>38190</v>
      </c>
      <c r="W2245" t="s">
        <v>33</v>
      </c>
      <c r="X2245" s="17" t="s">
        <v>34</v>
      </c>
      <c r="Z2245" t="s">
        <v>4888</v>
      </c>
      <c r="AA2245">
        <v>407</v>
      </c>
      <c r="AB2245">
        <v>74</v>
      </c>
    </row>
    <row r="2246" spans="1:28" x14ac:dyDescent="0.25">
      <c r="A2246" t="s">
        <v>4911</v>
      </c>
      <c r="B2246" t="s">
        <v>4912</v>
      </c>
      <c r="C2246" s="17">
        <v>43986</v>
      </c>
      <c r="D2246" s="7">
        <v>145000</v>
      </c>
      <c r="E2246" t="s">
        <v>29</v>
      </c>
      <c r="F2246" t="s">
        <v>30</v>
      </c>
      <c r="G2246" s="7">
        <v>145000</v>
      </c>
      <c r="H2246" s="7">
        <v>80500</v>
      </c>
      <c r="I2246" s="12">
        <f>H2246/G2246*100</f>
        <v>55.517241379310342</v>
      </c>
      <c r="J2246" s="12">
        <f t="shared" si="35"/>
        <v>5.7374453618261256</v>
      </c>
      <c r="K2246" s="7">
        <v>161001</v>
      </c>
      <c r="L2246" s="7">
        <v>38190</v>
      </c>
      <c r="M2246" s="7">
        <f>G2246-L2246</f>
        <v>106810</v>
      </c>
      <c r="N2246" s="7">
        <v>146203.578125</v>
      </c>
      <c r="O2246" s="22">
        <f>M2246/N2246</f>
        <v>0.73055667562855686</v>
      </c>
      <c r="P2246" s="27">
        <v>1231</v>
      </c>
      <c r="Q2246" s="32">
        <f>M2246/P2246</f>
        <v>86.766856214459793</v>
      </c>
      <c r="R2246" s="37" t="s">
        <v>4887</v>
      </c>
      <c r="S2246" s="42">
        <f>ABS(O2406-O2246)*100</f>
        <v>60.383046126078455</v>
      </c>
      <c r="T2246" t="s">
        <v>43</v>
      </c>
      <c r="V2246" s="7">
        <v>38190</v>
      </c>
      <c r="W2246" t="s">
        <v>33</v>
      </c>
      <c r="X2246" s="17" t="s">
        <v>34</v>
      </c>
      <c r="Z2246" t="s">
        <v>4888</v>
      </c>
      <c r="AA2246">
        <v>407</v>
      </c>
      <c r="AB2246">
        <v>74</v>
      </c>
    </row>
    <row r="2247" spans="1:28" x14ac:dyDescent="0.25">
      <c r="A2247" t="s">
        <v>4913</v>
      </c>
      <c r="B2247" t="s">
        <v>4914</v>
      </c>
      <c r="C2247" s="17">
        <v>44028</v>
      </c>
      <c r="D2247" s="7">
        <v>160000</v>
      </c>
      <c r="E2247" t="s">
        <v>29</v>
      </c>
      <c r="F2247" t="s">
        <v>30</v>
      </c>
      <c r="G2247" s="7">
        <v>160000</v>
      </c>
      <c r="H2247" s="7">
        <v>82170</v>
      </c>
      <c r="I2247" s="12">
        <f>H2247/G2247*100</f>
        <v>51.356250000000003</v>
      </c>
      <c r="J2247" s="12">
        <f t="shared" si="35"/>
        <v>1.5764539825157868</v>
      </c>
      <c r="K2247" s="7">
        <v>164349</v>
      </c>
      <c r="L2247" s="7">
        <v>38190</v>
      </c>
      <c r="M2247" s="7">
        <f>G2247-L2247</f>
        <v>121810</v>
      </c>
      <c r="N2247" s="7">
        <v>150189.28125</v>
      </c>
      <c r="O2247" s="22">
        <f>M2247/N2247</f>
        <v>0.81104323148893154</v>
      </c>
      <c r="P2247" s="27">
        <v>1320</v>
      </c>
      <c r="Q2247" s="32">
        <f>M2247/P2247</f>
        <v>92.280303030303031</v>
      </c>
      <c r="R2247" s="37" t="s">
        <v>4887</v>
      </c>
      <c r="S2247" s="42">
        <f>ABS(O2406-O2247)*100</f>
        <v>52.334390540040985</v>
      </c>
      <c r="T2247" t="s">
        <v>43</v>
      </c>
      <c r="V2247" s="7">
        <v>38190</v>
      </c>
      <c r="W2247" t="s">
        <v>33</v>
      </c>
      <c r="X2247" s="17" t="s">
        <v>34</v>
      </c>
      <c r="Z2247" t="s">
        <v>4888</v>
      </c>
      <c r="AA2247">
        <v>407</v>
      </c>
      <c r="AB2247">
        <v>74</v>
      </c>
    </row>
    <row r="2248" spans="1:28" x14ac:dyDescent="0.25">
      <c r="A2248" t="s">
        <v>4915</v>
      </c>
      <c r="B2248" t="s">
        <v>4916</v>
      </c>
      <c r="C2248" s="17">
        <v>43727</v>
      </c>
      <c r="D2248" s="7">
        <v>164000</v>
      </c>
      <c r="E2248" t="s">
        <v>29</v>
      </c>
      <c r="F2248" t="s">
        <v>30</v>
      </c>
      <c r="G2248" s="7">
        <v>164000</v>
      </c>
      <c r="H2248" s="7">
        <v>82170</v>
      </c>
      <c r="I2248" s="12">
        <f>H2248/G2248*100</f>
        <v>50.103658536585357</v>
      </c>
      <c r="J2248" s="12">
        <f t="shared" si="35"/>
        <v>0.32386251910114083</v>
      </c>
      <c r="K2248" s="7">
        <v>164349</v>
      </c>
      <c r="L2248" s="7">
        <v>38190</v>
      </c>
      <c r="M2248" s="7">
        <f>G2248-L2248</f>
        <v>125810</v>
      </c>
      <c r="N2248" s="7">
        <v>150189.28125</v>
      </c>
      <c r="O2248" s="22">
        <f>M2248/N2248</f>
        <v>0.83767629056417769</v>
      </c>
      <c r="P2248" s="27">
        <v>1320</v>
      </c>
      <c r="Q2248" s="32">
        <f>M2248/P2248</f>
        <v>95.310606060606062</v>
      </c>
      <c r="R2248" s="37" t="s">
        <v>4887</v>
      </c>
      <c r="S2248" s="42">
        <f>ABS(O2406-O2248)*100</f>
        <v>49.671084632516369</v>
      </c>
      <c r="T2248" t="s">
        <v>43</v>
      </c>
      <c r="V2248" s="7">
        <v>38190</v>
      </c>
      <c r="W2248" t="s">
        <v>33</v>
      </c>
      <c r="X2248" s="17" t="s">
        <v>34</v>
      </c>
      <c r="Z2248" t="s">
        <v>4888</v>
      </c>
      <c r="AA2248">
        <v>407</v>
      </c>
      <c r="AB2248">
        <v>74</v>
      </c>
    </row>
    <row r="2249" spans="1:28" x14ac:dyDescent="0.25">
      <c r="A2249" t="s">
        <v>4917</v>
      </c>
      <c r="B2249" t="s">
        <v>4918</v>
      </c>
      <c r="C2249" s="17">
        <v>44001</v>
      </c>
      <c r="D2249" s="7">
        <v>173000</v>
      </c>
      <c r="E2249" t="s">
        <v>29</v>
      </c>
      <c r="F2249" t="s">
        <v>30</v>
      </c>
      <c r="G2249" s="7">
        <v>173000</v>
      </c>
      <c r="H2249" s="7">
        <v>97080</v>
      </c>
      <c r="I2249" s="12">
        <f>H2249/G2249*100</f>
        <v>56.115606936416185</v>
      </c>
      <c r="J2249" s="12">
        <f t="shared" si="35"/>
        <v>6.3358109189319691</v>
      </c>
      <c r="K2249" s="7">
        <v>194154</v>
      </c>
      <c r="L2249" s="7">
        <v>38190</v>
      </c>
      <c r="M2249" s="7">
        <f>G2249-L2249</f>
        <v>134810</v>
      </c>
      <c r="N2249" s="7">
        <v>185671.421875</v>
      </c>
      <c r="O2249" s="22">
        <f>M2249/N2249</f>
        <v>0.72606758023729923</v>
      </c>
      <c r="P2249" s="27">
        <v>1499</v>
      </c>
      <c r="Q2249" s="32">
        <f>M2249/P2249</f>
        <v>89.933288859239497</v>
      </c>
      <c r="R2249" s="37" t="s">
        <v>4887</v>
      </c>
      <c r="S2249" s="42">
        <f>ABS(O2406-O2249)*100</f>
        <v>60.831955665204219</v>
      </c>
      <c r="T2249" t="s">
        <v>43</v>
      </c>
      <c r="V2249" s="7">
        <v>38190</v>
      </c>
      <c r="W2249" t="s">
        <v>33</v>
      </c>
      <c r="X2249" s="17" t="s">
        <v>34</v>
      </c>
      <c r="Z2249" t="s">
        <v>4888</v>
      </c>
      <c r="AA2249">
        <v>407</v>
      </c>
      <c r="AB2249">
        <v>74</v>
      </c>
    </row>
    <row r="2250" spans="1:28" x14ac:dyDescent="0.25">
      <c r="A2250" t="s">
        <v>4919</v>
      </c>
      <c r="B2250" t="s">
        <v>4920</v>
      </c>
      <c r="C2250" s="17">
        <v>43882</v>
      </c>
      <c r="D2250" s="7">
        <v>105000</v>
      </c>
      <c r="E2250" t="s">
        <v>29</v>
      </c>
      <c r="F2250" t="s">
        <v>30</v>
      </c>
      <c r="G2250" s="7">
        <v>105000</v>
      </c>
      <c r="H2250" s="7">
        <v>64410</v>
      </c>
      <c r="I2250" s="12">
        <f>H2250/G2250*100</f>
        <v>61.342857142857142</v>
      </c>
      <c r="J2250" s="12">
        <f t="shared" si="35"/>
        <v>11.563061125372926</v>
      </c>
      <c r="K2250" s="7">
        <v>128827</v>
      </c>
      <c r="L2250" s="7">
        <v>33174</v>
      </c>
      <c r="M2250" s="7">
        <f>G2250-L2250</f>
        <v>71826</v>
      </c>
      <c r="N2250" s="7">
        <v>51704.32421875</v>
      </c>
      <c r="O2250" s="22">
        <f>M2250/N2250</f>
        <v>1.3891681418389585</v>
      </c>
      <c r="P2250" s="27">
        <v>1010</v>
      </c>
      <c r="Q2250" s="32">
        <f>M2250/P2250</f>
        <v>71.11485148514852</v>
      </c>
      <c r="R2250" s="37" t="s">
        <v>4921</v>
      </c>
      <c r="S2250" s="42">
        <f>ABS(O2406-O2250)*100</f>
        <v>5.4781004949617129</v>
      </c>
      <c r="T2250" t="s">
        <v>147</v>
      </c>
      <c r="V2250" s="7">
        <v>32190</v>
      </c>
      <c r="W2250" t="s">
        <v>33</v>
      </c>
      <c r="X2250" s="17" t="s">
        <v>34</v>
      </c>
      <c r="Z2250" t="s">
        <v>4922</v>
      </c>
      <c r="AA2250">
        <v>401</v>
      </c>
      <c r="AB2250">
        <v>45</v>
      </c>
    </row>
    <row r="2251" spans="1:28" x14ac:dyDescent="0.25">
      <c r="A2251" t="s">
        <v>4923</v>
      </c>
      <c r="B2251" t="s">
        <v>4924</v>
      </c>
      <c r="C2251" s="17">
        <v>43749</v>
      </c>
      <c r="D2251" s="7">
        <v>130000</v>
      </c>
      <c r="E2251" t="s">
        <v>29</v>
      </c>
      <c r="F2251" t="s">
        <v>30</v>
      </c>
      <c r="G2251" s="7">
        <v>130000</v>
      </c>
      <c r="H2251" s="7">
        <v>78830</v>
      </c>
      <c r="I2251" s="12">
        <f>H2251/G2251*100</f>
        <v>60.638461538461542</v>
      </c>
      <c r="J2251" s="12">
        <f t="shared" si="35"/>
        <v>10.858665520977326</v>
      </c>
      <c r="K2251" s="7">
        <v>157667</v>
      </c>
      <c r="L2251" s="7">
        <v>33092</v>
      </c>
      <c r="M2251" s="7">
        <f>G2251-L2251</f>
        <v>96908</v>
      </c>
      <c r="N2251" s="7">
        <v>67337.8359375</v>
      </c>
      <c r="O2251" s="22">
        <f>M2251/N2251</f>
        <v>1.439131487533186</v>
      </c>
      <c r="P2251" s="27">
        <v>1260</v>
      </c>
      <c r="Q2251" s="32">
        <f>M2251/P2251</f>
        <v>76.911111111111111</v>
      </c>
      <c r="R2251" s="37" t="s">
        <v>4921</v>
      </c>
      <c r="S2251" s="42">
        <f>ABS(O2406-O2251)*100</f>
        <v>10.474435064384458</v>
      </c>
      <c r="T2251" t="s">
        <v>147</v>
      </c>
      <c r="V2251" s="7">
        <v>32190</v>
      </c>
      <c r="W2251" t="s">
        <v>33</v>
      </c>
      <c r="X2251" s="17" t="s">
        <v>34</v>
      </c>
      <c r="Z2251" t="s">
        <v>4922</v>
      </c>
      <c r="AA2251">
        <v>401</v>
      </c>
      <c r="AB2251">
        <v>45</v>
      </c>
    </row>
    <row r="2252" spans="1:28" x14ac:dyDescent="0.25">
      <c r="A2252" t="s">
        <v>4925</v>
      </c>
      <c r="B2252" t="s">
        <v>4926</v>
      </c>
      <c r="C2252" s="17">
        <v>43872</v>
      </c>
      <c r="D2252" s="7">
        <v>135000</v>
      </c>
      <c r="E2252" t="s">
        <v>29</v>
      </c>
      <c r="F2252" t="s">
        <v>30</v>
      </c>
      <c r="G2252" s="7">
        <v>135000</v>
      </c>
      <c r="H2252" s="7">
        <v>55000</v>
      </c>
      <c r="I2252" s="12">
        <f>H2252/G2252*100</f>
        <v>40.74074074074074</v>
      </c>
      <c r="J2252" s="12">
        <f t="shared" si="35"/>
        <v>9.0390552767434755</v>
      </c>
      <c r="K2252" s="7">
        <v>110004</v>
      </c>
      <c r="L2252" s="7">
        <v>32197</v>
      </c>
      <c r="M2252" s="7">
        <f>G2252-L2252</f>
        <v>102803</v>
      </c>
      <c r="N2252" s="7">
        <v>50198.06640625</v>
      </c>
      <c r="O2252" s="22">
        <f>M2252/N2252</f>
        <v>2.0479474083328504</v>
      </c>
      <c r="P2252" s="27">
        <v>949</v>
      </c>
      <c r="Q2252" s="32">
        <f>M2252/P2252</f>
        <v>108.32771338250791</v>
      </c>
      <c r="R2252" s="37" t="s">
        <v>4875</v>
      </c>
      <c r="S2252" s="42">
        <f>ABS(O2406-O2252)*100</f>
        <v>71.356027144350904</v>
      </c>
      <c r="T2252" t="s">
        <v>147</v>
      </c>
      <c r="V2252" s="7">
        <v>31295</v>
      </c>
      <c r="W2252" t="s">
        <v>33</v>
      </c>
      <c r="X2252" s="17" t="s">
        <v>34</v>
      </c>
      <c r="Z2252" t="s">
        <v>4927</v>
      </c>
      <c r="AA2252">
        <v>401</v>
      </c>
      <c r="AB2252">
        <v>45</v>
      </c>
    </row>
    <row r="2253" spans="1:28" x14ac:dyDescent="0.25">
      <c r="A2253" t="s">
        <v>4928</v>
      </c>
      <c r="B2253" t="s">
        <v>4929</v>
      </c>
      <c r="C2253" s="17">
        <v>43817</v>
      </c>
      <c r="D2253" s="7">
        <v>162000</v>
      </c>
      <c r="E2253" t="s">
        <v>29</v>
      </c>
      <c r="F2253" t="s">
        <v>30</v>
      </c>
      <c r="G2253" s="7">
        <v>162000</v>
      </c>
      <c r="H2253" s="7">
        <v>54320</v>
      </c>
      <c r="I2253" s="12">
        <f>H2253/G2253*100</f>
        <v>33.53086419753086</v>
      </c>
      <c r="J2253" s="12">
        <f t="shared" si="35"/>
        <v>16.248931819953356</v>
      </c>
      <c r="K2253" s="7">
        <v>134739</v>
      </c>
      <c r="L2253" s="7">
        <v>29584</v>
      </c>
      <c r="M2253" s="7">
        <f>G2253-L2253</f>
        <v>132416</v>
      </c>
      <c r="N2253" s="7">
        <v>66977.703125</v>
      </c>
      <c r="O2253" s="22">
        <f>M2253/N2253</f>
        <v>1.9770161385330427</v>
      </c>
      <c r="P2253" s="27">
        <v>1162</v>
      </c>
      <c r="Q2253" s="32">
        <f>M2253/P2253</f>
        <v>113.95524956970741</v>
      </c>
      <c r="R2253" s="37" t="s">
        <v>4930</v>
      </c>
      <c r="S2253" s="42">
        <f>ABS(O2406-O2253)*100</f>
        <v>64.262900164370123</v>
      </c>
      <c r="T2253" t="s">
        <v>147</v>
      </c>
      <c r="V2253" s="7">
        <v>28600</v>
      </c>
      <c r="W2253" t="s">
        <v>33</v>
      </c>
      <c r="X2253" s="17" t="s">
        <v>34</v>
      </c>
      <c r="Y2253" t="s">
        <v>4931</v>
      </c>
      <c r="Z2253" t="s">
        <v>4932</v>
      </c>
      <c r="AA2253">
        <v>401</v>
      </c>
      <c r="AB2253">
        <v>45</v>
      </c>
    </row>
    <row r="2254" spans="1:28" x14ac:dyDescent="0.25">
      <c r="A2254" t="s">
        <v>4933</v>
      </c>
      <c r="B2254" t="s">
        <v>4934</v>
      </c>
      <c r="C2254" s="17">
        <v>44260</v>
      </c>
      <c r="D2254" s="7">
        <v>140000</v>
      </c>
      <c r="E2254" t="s">
        <v>29</v>
      </c>
      <c r="F2254" t="s">
        <v>30</v>
      </c>
      <c r="G2254" s="7">
        <v>140000</v>
      </c>
      <c r="H2254" s="7">
        <v>72730</v>
      </c>
      <c r="I2254" s="12">
        <f>H2254/G2254*100</f>
        <v>51.949999999999996</v>
      </c>
      <c r="J2254" s="12">
        <f t="shared" si="35"/>
        <v>2.1702039825157797</v>
      </c>
      <c r="K2254" s="7">
        <v>145461</v>
      </c>
      <c r="L2254" s="7">
        <v>29584</v>
      </c>
      <c r="M2254" s="7">
        <f>G2254-L2254</f>
        <v>110416</v>
      </c>
      <c r="N2254" s="7">
        <v>73807.0078125</v>
      </c>
      <c r="O2254" s="22">
        <f>M2254/N2254</f>
        <v>1.4960097052098607</v>
      </c>
      <c r="P2254" s="27">
        <v>1614</v>
      </c>
      <c r="Q2254" s="32">
        <f>M2254/P2254</f>
        <v>68.41140024783148</v>
      </c>
      <c r="R2254" s="37" t="s">
        <v>4930</v>
      </c>
      <c r="S2254" s="42">
        <f>ABS(O2406-O2254)*100</f>
        <v>16.162256832051924</v>
      </c>
      <c r="T2254" t="s">
        <v>43</v>
      </c>
      <c r="V2254" s="7">
        <v>28600</v>
      </c>
      <c r="W2254" t="s">
        <v>33</v>
      </c>
      <c r="X2254" s="17" t="s">
        <v>34</v>
      </c>
      <c r="Z2254" t="s">
        <v>4932</v>
      </c>
      <c r="AA2254">
        <v>401</v>
      </c>
      <c r="AB2254">
        <v>45</v>
      </c>
    </row>
    <row r="2255" spans="1:28" x14ac:dyDescent="0.25">
      <c r="A2255" t="s">
        <v>4935</v>
      </c>
      <c r="B2255" t="s">
        <v>4936</v>
      </c>
      <c r="C2255" s="17">
        <v>44182</v>
      </c>
      <c r="D2255" s="7">
        <v>395000</v>
      </c>
      <c r="E2255" t="s">
        <v>4937</v>
      </c>
      <c r="F2255" t="s">
        <v>30</v>
      </c>
      <c r="G2255" s="7">
        <v>395000</v>
      </c>
      <c r="H2255" s="7">
        <v>175560</v>
      </c>
      <c r="I2255" s="12">
        <f>H2255/G2255*100</f>
        <v>44.445569620253167</v>
      </c>
      <c r="J2255" s="12">
        <f t="shared" si="35"/>
        <v>5.3342263972310491</v>
      </c>
      <c r="K2255" s="7">
        <v>351112</v>
      </c>
      <c r="L2255" s="7">
        <v>56853</v>
      </c>
      <c r="M2255" s="7">
        <f>G2255-L2255</f>
        <v>338147</v>
      </c>
      <c r="N2255" s="7">
        <v>319846.75</v>
      </c>
      <c r="O2255" s="22">
        <f>M2255/N2255</f>
        <v>1.0572156821978025</v>
      </c>
      <c r="P2255" s="27">
        <v>2454</v>
      </c>
      <c r="Q2255" s="32">
        <f>M2255/P2255</f>
        <v>137.79421352893235</v>
      </c>
      <c r="R2255" s="37" t="s">
        <v>4938</v>
      </c>
      <c r="S2255" s="42">
        <f>ABS(O2406-O2255)*100</f>
        <v>27.717145469153891</v>
      </c>
      <c r="T2255" t="s">
        <v>32</v>
      </c>
      <c r="V2255" s="7">
        <v>50000</v>
      </c>
      <c r="W2255" t="s">
        <v>33</v>
      </c>
      <c r="X2255" s="17" t="s">
        <v>34</v>
      </c>
      <c r="Z2255" t="s">
        <v>4939</v>
      </c>
      <c r="AA2255">
        <v>407</v>
      </c>
      <c r="AB2255">
        <v>90</v>
      </c>
    </row>
    <row r="2256" spans="1:28" x14ac:dyDescent="0.25">
      <c r="A2256" t="s">
        <v>4940</v>
      </c>
      <c r="B2256" t="s">
        <v>4941</v>
      </c>
      <c r="C2256" s="17">
        <v>44020</v>
      </c>
      <c r="D2256" s="7">
        <v>134900</v>
      </c>
      <c r="E2256" t="s">
        <v>29</v>
      </c>
      <c r="F2256" t="s">
        <v>30</v>
      </c>
      <c r="G2256" s="7">
        <v>134900</v>
      </c>
      <c r="H2256" s="7">
        <v>67100</v>
      </c>
      <c r="I2256" s="12">
        <f>H2256/G2256*100</f>
        <v>49.740548554484803</v>
      </c>
      <c r="J2256" s="12">
        <f t="shared" si="35"/>
        <v>3.9247462999412619E-2</v>
      </c>
      <c r="K2256" s="7">
        <v>134194</v>
      </c>
      <c r="L2256" s="7">
        <v>23912</v>
      </c>
      <c r="M2256" s="7">
        <f>G2256-L2256</f>
        <v>110988</v>
      </c>
      <c r="N2256" s="7">
        <v>61610.0546875</v>
      </c>
      <c r="O2256" s="22">
        <f>M2256/N2256</f>
        <v>1.8014592027706517</v>
      </c>
      <c r="P2256" s="27">
        <v>1104</v>
      </c>
      <c r="Q2256" s="32">
        <f>M2256/P2256</f>
        <v>100.53260869565217</v>
      </c>
      <c r="R2256" s="37" t="s">
        <v>4942</v>
      </c>
      <c r="S2256" s="42">
        <f>ABS(O2406-O2256)*100</f>
        <v>46.707206588131037</v>
      </c>
      <c r="T2256" t="s">
        <v>147</v>
      </c>
      <c r="V2256" s="7">
        <v>21950</v>
      </c>
      <c r="W2256" t="s">
        <v>33</v>
      </c>
      <c r="X2256" s="17" t="s">
        <v>34</v>
      </c>
      <c r="Z2256" t="s">
        <v>4808</v>
      </c>
      <c r="AA2256">
        <v>401</v>
      </c>
      <c r="AB2256">
        <v>45</v>
      </c>
    </row>
    <row r="2257" spans="1:28" x14ac:dyDescent="0.25">
      <c r="A2257" t="s">
        <v>4943</v>
      </c>
      <c r="B2257" t="s">
        <v>4944</v>
      </c>
      <c r="C2257" s="17">
        <v>43875</v>
      </c>
      <c r="D2257" s="7">
        <v>151000</v>
      </c>
      <c r="E2257" t="s">
        <v>29</v>
      </c>
      <c r="F2257" t="s">
        <v>30</v>
      </c>
      <c r="G2257" s="7">
        <v>151000</v>
      </c>
      <c r="H2257" s="7">
        <v>79950</v>
      </c>
      <c r="I2257" s="12">
        <f>H2257/G2257*100</f>
        <v>52.94701986754967</v>
      </c>
      <c r="J2257" s="12">
        <f t="shared" si="35"/>
        <v>3.1672238500654544</v>
      </c>
      <c r="K2257" s="7">
        <v>159908</v>
      </c>
      <c r="L2257" s="7">
        <v>32052</v>
      </c>
      <c r="M2257" s="7">
        <f>G2257-L2257</f>
        <v>118948</v>
      </c>
      <c r="N2257" s="7">
        <v>81436.9453125</v>
      </c>
      <c r="O2257" s="22">
        <f>M2257/N2257</f>
        <v>1.4606147067962569</v>
      </c>
      <c r="P2257" s="27">
        <v>1472</v>
      </c>
      <c r="Q2257" s="32">
        <f>M2257/P2257</f>
        <v>80.807065217391298</v>
      </c>
      <c r="R2257" s="37" t="s">
        <v>4930</v>
      </c>
      <c r="S2257" s="42">
        <f>ABS(O2406-O2257)*100</f>
        <v>12.622756990691553</v>
      </c>
      <c r="T2257" t="s">
        <v>147</v>
      </c>
      <c r="V2257" s="7">
        <v>26825</v>
      </c>
      <c r="W2257" t="s">
        <v>33</v>
      </c>
      <c r="X2257" s="17" t="s">
        <v>34</v>
      </c>
      <c r="Z2257" t="s">
        <v>4932</v>
      </c>
      <c r="AA2257">
        <v>401</v>
      </c>
      <c r="AB2257">
        <v>45</v>
      </c>
    </row>
    <row r="2258" spans="1:28" x14ac:dyDescent="0.25">
      <c r="A2258" t="s">
        <v>4945</v>
      </c>
      <c r="B2258" t="s">
        <v>4946</v>
      </c>
      <c r="C2258" s="17">
        <v>43648</v>
      </c>
      <c r="D2258" s="7">
        <v>185000</v>
      </c>
      <c r="E2258" t="s">
        <v>29</v>
      </c>
      <c r="F2258" t="s">
        <v>30</v>
      </c>
      <c r="G2258" s="7">
        <v>185000</v>
      </c>
      <c r="H2258" s="7">
        <v>83020</v>
      </c>
      <c r="I2258" s="12">
        <f>H2258/G2258*100</f>
        <v>44.875675675675673</v>
      </c>
      <c r="J2258" s="12">
        <f t="shared" si="35"/>
        <v>4.9041203418085431</v>
      </c>
      <c r="K2258" s="7">
        <v>166043</v>
      </c>
      <c r="L2258" s="7">
        <v>24120</v>
      </c>
      <c r="M2258" s="7">
        <f>G2258-L2258</f>
        <v>160880</v>
      </c>
      <c r="N2258" s="7">
        <v>90396.8125</v>
      </c>
      <c r="O2258" s="22">
        <f>M2258/N2258</f>
        <v>1.7797087701516023</v>
      </c>
      <c r="P2258" s="27">
        <v>1544</v>
      </c>
      <c r="Q2258" s="32">
        <f>M2258/P2258</f>
        <v>104.19689119170984</v>
      </c>
      <c r="R2258" s="37" t="s">
        <v>4930</v>
      </c>
      <c r="S2258" s="42">
        <f>ABS(O2406-O2258)*100</f>
        <v>44.53216332622609</v>
      </c>
      <c r="T2258" t="s">
        <v>147</v>
      </c>
      <c r="V2258" s="7">
        <v>22350</v>
      </c>
      <c r="W2258" t="s">
        <v>33</v>
      </c>
      <c r="X2258" s="17" t="s">
        <v>34</v>
      </c>
      <c r="Z2258" t="s">
        <v>4932</v>
      </c>
      <c r="AA2258">
        <v>401</v>
      </c>
      <c r="AB2258">
        <v>49</v>
      </c>
    </row>
    <row r="2259" spans="1:28" x14ac:dyDescent="0.25">
      <c r="A2259" t="s">
        <v>4947</v>
      </c>
      <c r="B2259" t="s">
        <v>4948</v>
      </c>
      <c r="C2259" s="17">
        <v>44055</v>
      </c>
      <c r="D2259" s="7">
        <v>185000</v>
      </c>
      <c r="E2259" t="s">
        <v>29</v>
      </c>
      <c r="F2259" t="s">
        <v>30</v>
      </c>
      <c r="G2259" s="7">
        <v>185000</v>
      </c>
      <c r="H2259" s="7">
        <v>102550</v>
      </c>
      <c r="I2259" s="12">
        <f>H2259/G2259*100</f>
        <v>55.432432432432435</v>
      </c>
      <c r="J2259" s="12">
        <f t="shared" si="35"/>
        <v>5.6526364149482191</v>
      </c>
      <c r="K2259" s="7">
        <v>205090</v>
      </c>
      <c r="L2259" s="7">
        <v>36633</v>
      </c>
      <c r="M2259" s="7">
        <f>G2259-L2259</f>
        <v>148367</v>
      </c>
      <c r="N2259" s="7">
        <v>93587.21875</v>
      </c>
      <c r="O2259" s="22">
        <f>M2259/N2259</f>
        <v>1.5853340016047865</v>
      </c>
      <c r="P2259" s="27">
        <v>1092</v>
      </c>
      <c r="Q2259" s="32">
        <f>M2259/P2259</f>
        <v>135.86721611721612</v>
      </c>
      <c r="R2259" s="37" t="s">
        <v>3052</v>
      </c>
      <c r="S2259" s="42">
        <f>ABS(O2406-O2259)*100</f>
        <v>25.094686471544513</v>
      </c>
      <c r="T2259" t="s">
        <v>43</v>
      </c>
      <c r="V2259" s="7">
        <v>32500</v>
      </c>
      <c r="W2259" t="s">
        <v>33</v>
      </c>
      <c r="X2259" s="17" t="s">
        <v>34</v>
      </c>
      <c r="Z2259" t="s">
        <v>3534</v>
      </c>
      <c r="AA2259">
        <v>401</v>
      </c>
      <c r="AB2259">
        <v>58</v>
      </c>
    </row>
    <row r="2260" spans="1:28" x14ac:dyDescent="0.25">
      <c r="A2260" t="s">
        <v>4949</v>
      </c>
      <c r="B2260" t="s">
        <v>4950</v>
      </c>
      <c r="C2260" s="17">
        <v>44076</v>
      </c>
      <c r="D2260" s="7">
        <v>260000</v>
      </c>
      <c r="E2260" t="s">
        <v>164</v>
      </c>
      <c r="F2260" t="s">
        <v>30</v>
      </c>
      <c r="G2260" s="7">
        <v>260000</v>
      </c>
      <c r="H2260" s="7">
        <v>138030</v>
      </c>
      <c r="I2260" s="12">
        <f>H2260/G2260*100</f>
        <v>53.088461538461537</v>
      </c>
      <c r="J2260" s="12">
        <f t="shared" si="35"/>
        <v>3.3086655209773213</v>
      </c>
      <c r="K2260" s="7">
        <v>276064</v>
      </c>
      <c r="L2260" s="7">
        <v>38867</v>
      </c>
      <c r="M2260" s="7">
        <f>G2260-L2260</f>
        <v>221133</v>
      </c>
      <c r="N2260" s="7">
        <v>131776.109375</v>
      </c>
      <c r="O2260" s="22">
        <f>M2260/N2260</f>
        <v>1.6780962880814299</v>
      </c>
      <c r="P2260" s="27">
        <v>1851</v>
      </c>
      <c r="Q2260" s="32">
        <f>M2260/P2260</f>
        <v>119.46677471636953</v>
      </c>
      <c r="R2260" s="37" t="s">
        <v>3052</v>
      </c>
      <c r="S2260" s="42">
        <f>ABS(O2406-O2260)*100</f>
        <v>34.370915119208846</v>
      </c>
      <c r="T2260" t="s">
        <v>32</v>
      </c>
      <c r="V2260" s="7">
        <v>32500</v>
      </c>
      <c r="W2260" t="s">
        <v>33</v>
      </c>
      <c r="X2260" s="17" t="s">
        <v>34</v>
      </c>
      <c r="Z2260" t="s">
        <v>3534</v>
      </c>
      <c r="AA2260">
        <v>401</v>
      </c>
      <c r="AB2260">
        <v>51</v>
      </c>
    </row>
    <row r="2261" spans="1:28" x14ac:dyDescent="0.25">
      <c r="A2261" t="s">
        <v>4951</v>
      </c>
      <c r="B2261" t="s">
        <v>4952</v>
      </c>
      <c r="C2261" s="17">
        <v>44119</v>
      </c>
      <c r="D2261" s="7">
        <v>211000</v>
      </c>
      <c r="E2261" t="s">
        <v>29</v>
      </c>
      <c r="F2261" t="s">
        <v>30</v>
      </c>
      <c r="G2261" s="7">
        <v>211000</v>
      </c>
      <c r="H2261" s="7">
        <v>99970</v>
      </c>
      <c r="I2261" s="12">
        <f>H2261/G2261*100</f>
        <v>47.379146919431278</v>
      </c>
      <c r="J2261" s="12">
        <f t="shared" si="35"/>
        <v>2.4006490980529378</v>
      </c>
      <c r="K2261" s="7">
        <v>199935</v>
      </c>
      <c r="L2261" s="7">
        <v>47016</v>
      </c>
      <c r="M2261" s="7">
        <f>G2261-L2261</f>
        <v>163984</v>
      </c>
      <c r="N2261" s="7">
        <v>114976.6953125</v>
      </c>
      <c r="O2261" s="22">
        <f>M2261/N2261</f>
        <v>1.4262368522099282</v>
      </c>
      <c r="P2261" s="27">
        <v>1533</v>
      </c>
      <c r="Q2261" s="32">
        <f>M2261/P2261</f>
        <v>106.96934116112199</v>
      </c>
      <c r="R2261" s="37" t="s">
        <v>4953</v>
      </c>
      <c r="S2261" s="42">
        <f>ABS(O2406-O2261)*100</f>
        <v>9.1849715320586824</v>
      </c>
      <c r="T2261" t="s">
        <v>43</v>
      </c>
      <c r="V2261" s="7">
        <v>38910</v>
      </c>
      <c r="W2261" t="s">
        <v>33</v>
      </c>
      <c r="X2261" s="17" t="s">
        <v>34</v>
      </c>
      <c r="Z2261" t="s">
        <v>3623</v>
      </c>
      <c r="AA2261">
        <v>401</v>
      </c>
      <c r="AB2261">
        <v>55</v>
      </c>
    </row>
    <row r="2262" spans="1:28" x14ac:dyDescent="0.25">
      <c r="A2262" t="s">
        <v>4954</v>
      </c>
      <c r="B2262" t="s">
        <v>4955</v>
      </c>
      <c r="C2262" s="17">
        <v>43908</v>
      </c>
      <c r="D2262" s="7">
        <v>180000</v>
      </c>
      <c r="E2262" t="s">
        <v>29</v>
      </c>
      <c r="F2262" t="s">
        <v>30</v>
      </c>
      <c r="G2262" s="7">
        <v>180000</v>
      </c>
      <c r="H2262" s="7">
        <v>106170</v>
      </c>
      <c r="I2262" s="12">
        <f>H2262/G2262*100</f>
        <v>58.983333333333334</v>
      </c>
      <c r="J2262" s="12">
        <f t="shared" si="35"/>
        <v>9.2035373158491183</v>
      </c>
      <c r="K2262" s="7">
        <v>212337</v>
      </c>
      <c r="L2262" s="7">
        <v>45109</v>
      </c>
      <c r="M2262" s="7">
        <f>G2262-L2262</f>
        <v>134891</v>
      </c>
      <c r="N2262" s="7">
        <v>125735.3359375</v>
      </c>
      <c r="O2262" s="22">
        <f>M2262/N2262</f>
        <v>1.0728169531200924</v>
      </c>
      <c r="P2262" s="27">
        <v>1373</v>
      </c>
      <c r="Q2262" s="32">
        <f>M2262/P2262</f>
        <v>98.245447924253455</v>
      </c>
      <c r="R2262" s="37" t="s">
        <v>4953</v>
      </c>
      <c r="S2262" s="42">
        <f>ABS(O2406-O2262)*100</f>
        <v>26.157018376924903</v>
      </c>
      <c r="T2262" t="s">
        <v>43</v>
      </c>
      <c r="V2262" s="7">
        <v>38910</v>
      </c>
      <c r="W2262" t="s">
        <v>33</v>
      </c>
      <c r="X2262" s="17" t="s">
        <v>34</v>
      </c>
      <c r="Z2262" t="s">
        <v>3623</v>
      </c>
      <c r="AA2262">
        <v>401</v>
      </c>
      <c r="AB2262">
        <v>52</v>
      </c>
    </row>
    <row r="2263" spans="1:28" x14ac:dyDescent="0.25">
      <c r="A2263" t="s">
        <v>4956</v>
      </c>
      <c r="B2263" t="s">
        <v>4957</v>
      </c>
      <c r="C2263" s="17">
        <v>43574</v>
      </c>
      <c r="D2263" s="7">
        <v>220000</v>
      </c>
      <c r="E2263" t="s">
        <v>29</v>
      </c>
      <c r="F2263" t="s">
        <v>30</v>
      </c>
      <c r="G2263" s="7">
        <v>220000</v>
      </c>
      <c r="H2263" s="7">
        <v>94320</v>
      </c>
      <c r="I2263" s="12">
        <f>H2263/G2263*100</f>
        <v>42.872727272727275</v>
      </c>
      <c r="J2263" s="12">
        <f t="shared" si="35"/>
        <v>6.9070687447569412</v>
      </c>
      <c r="K2263" s="7">
        <v>188642</v>
      </c>
      <c r="L2263" s="7">
        <v>39812</v>
      </c>
      <c r="M2263" s="7">
        <f>G2263-L2263</f>
        <v>180188</v>
      </c>
      <c r="N2263" s="7">
        <v>111902.2578125</v>
      </c>
      <c r="O2263" s="22">
        <f>M2263/N2263</f>
        <v>1.6102266703315093</v>
      </c>
      <c r="P2263" s="27">
        <v>2028</v>
      </c>
      <c r="Q2263" s="32">
        <f>M2263/P2263</f>
        <v>88.850098619329387</v>
      </c>
      <c r="R2263" s="37" t="s">
        <v>4953</v>
      </c>
      <c r="S2263" s="42">
        <f>ABS(O2406-O2263)*100</f>
        <v>27.583953344216795</v>
      </c>
      <c r="T2263" t="s">
        <v>147</v>
      </c>
      <c r="V2263" s="7">
        <v>38910</v>
      </c>
      <c r="W2263" t="s">
        <v>33</v>
      </c>
      <c r="X2263" s="17" t="s">
        <v>34</v>
      </c>
      <c r="Z2263" t="s">
        <v>3623</v>
      </c>
      <c r="AA2263">
        <v>401</v>
      </c>
      <c r="AB2263">
        <v>45</v>
      </c>
    </row>
    <row r="2264" spans="1:28" x14ac:dyDescent="0.25">
      <c r="A2264" t="s">
        <v>4958</v>
      </c>
      <c r="B2264" t="s">
        <v>4959</v>
      </c>
      <c r="C2264" s="17">
        <v>43844</v>
      </c>
      <c r="D2264" s="7">
        <v>195500</v>
      </c>
      <c r="E2264" t="s">
        <v>29</v>
      </c>
      <c r="F2264" t="s">
        <v>30</v>
      </c>
      <c r="G2264" s="7">
        <v>195500</v>
      </c>
      <c r="H2264" s="7">
        <v>107340</v>
      </c>
      <c r="I2264" s="12">
        <f>H2264/G2264*100</f>
        <v>54.905370843989765</v>
      </c>
      <c r="J2264" s="12">
        <f t="shared" si="35"/>
        <v>5.1255748265055487</v>
      </c>
      <c r="K2264" s="7">
        <v>214676</v>
      </c>
      <c r="L2264" s="7">
        <v>25997</v>
      </c>
      <c r="M2264" s="7">
        <f>G2264-L2264</f>
        <v>169503</v>
      </c>
      <c r="N2264" s="7">
        <v>162654.3125</v>
      </c>
      <c r="O2264" s="22">
        <f>M2264/N2264</f>
        <v>1.0421057849296187</v>
      </c>
      <c r="P2264" s="27">
        <v>1545</v>
      </c>
      <c r="Q2264" s="32">
        <f>M2264/P2264</f>
        <v>109.71067961165049</v>
      </c>
      <c r="R2264" s="37" t="s">
        <v>4960</v>
      </c>
      <c r="S2264" s="42">
        <f>ABS(O2406-O2264)*100</f>
        <v>29.228135195972271</v>
      </c>
      <c r="T2264" t="s">
        <v>32</v>
      </c>
      <c r="V2264" s="7">
        <v>21960</v>
      </c>
      <c r="W2264" t="s">
        <v>33</v>
      </c>
      <c r="X2264" s="17" t="s">
        <v>34</v>
      </c>
      <c r="Z2264" t="s">
        <v>4961</v>
      </c>
      <c r="AA2264">
        <v>401</v>
      </c>
      <c r="AB2264">
        <v>81</v>
      </c>
    </row>
    <row r="2265" spans="1:28" x14ac:dyDescent="0.25">
      <c r="A2265" t="s">
        <v>4962</v>
      </c>
      <c r="B2265" t="s">
        <v>4963</v>
      </c>
      <c r="C2265" s="17">
        <v>43731</v>
      </c>
      <c r="D2265" s="7">
        <v>210000</v>
      </c>
      <c r="E2265" t="s">
        <v>29</v>
      </c>
      <c r="F2265" t="s">
        <v>30</v>
      </c>
      <c r="G2265" s="7">
        <v>210000</v>
      </c>
      <c r="H2265" s="7">
        <v>112300</v>
      </c>
      <c r="I2265" s="12">
        <f>H2265/G2265*100</f>
        <v>53.476190476190474</v>
      </c>
      <c r="J2265" s="12">
        <f t="shared" si="35"/>
        <v>3.6963944587062585</v>
      </c>
      <c r="K2265" s="7">
        <v>224602</v>
      </c>
      <c r="L2265" s="7">
        <v>26199</v>
      </c>
      <c r="M2265" s="7">
        <f>G2265-L2265</f>
        <v>183801</v>
      </c>
      <c r="N2265" s="7">
        <v>171037.0625</v>
      </c>
      <c r="O2265" s="22">
        <f>M2265/N2265</f>
        <v>1.0746267347756864</v>
      </c>
      <c r="P2265" s="27">
        <v>1619</v>
      </c>
      <c r="Q2265" s="32">
        <f>M2265/P2265</f>
        <v>113.52748610253242</v>
      </c>
      <c r="R2265" s="37" t="s">
        <v>4960</v>
      </c>
      <c r="S2265" s="42">
        <f>ABS(O2406-O2265)*100</f>
        <v>25.976040211365504</v>
      </c>
      <c r="T2265" t="s">
        <v>32</v>
      </c>
      <c r="V2265" s="7">
        <v>21960</v>
      </c>
      <c r="W2265" t="s">
        <v>33</v>
      </c>
      <c r="X2265" s="17" t="s">
        <v>34</v>
      </c>
      <c r="Z2265" t="s">
        <v>4961</v>
      </c>
      <c r="AA2265">
        <v>401</v>
      </c>
      <c r="AB2265">
        <v>80</v>
      </c>
    </row>
    <row r="2266" spans="1:28" x14ac:dyDescent="0.25">
      <c r="A2266" t="s">
        <v>4964</v>
      </c>
      <c r="B2266" t="s">
        <v>4965</v>
      </c>
      <c r="C2266" s="17">
        <v>43635</v>
      </c>
      <c r="D2266" s="7">
        <v>82000</v>
      </c>
      <c r="E2266" t="s">
        <v>29</v>
      </c>
      <c r="F2266" t="s">
        <v>30</v>
      </c>
      <c r="G2266" s="7">
        <v>82000</v>
      </c>
      <c r="H2266" s="7">
        <v>45480</v>
      </c>
      <c r="I2266" s="12">
        <f>H2266/G2266*100</f>
        <v>55.463414634146346</v>
      </c>
      <c r="J2266" s="12">
        <f t="shared" si="35"/>
        <v>5.6836186166621303</v>
      </c>
      <c r="K2266" s="7">
        <v>90958</v>
      </c>
      <c r="L2266" s="7">
        <v>22862</v>
      </c>
      <c r="M2266" s="7">
        <f>G2266-L2266</f>
        <v>59138</v>
      </c>
      <c r="N2266" s="7">
        <v>40533.33203125</v>
      </c>
      <c r="O2266" s="22">
        <f>M2266/N2266</f>
        <v>1.4589967573947868</v>
      </c>
      <c r="P2266" s="27">
        <v>724</v>
      </c>
      <c r="Q2266" s="32">
        <f>M2266/P2266</f>
        <v>81.682320441988949</v>
      </c>
      <c r="R2266" s="37" t="s">
        <v>4966</v>
      </c>
      <c r="S2266" s="42">
        <f>ABS(O2406-O2266)*100</f>
        <v>12.460962050544545</v>
      </c>
      <c r="T2266" t="s">
        <v>147</v>
      </c>
      <c r="V2266" s="7">
        <v>21960</v>
      </c>
      <c r="W2266" t="s">
        <v>33</v>
      </c>
      <c r="X2266" s="17" t="s">
        <v>34</v>
      </c>
      <c r="Z2266" t="s">
        <v>4961</v>
      </c>
      <c r="AA2266">
        <v>401</v>
      </c>
      <c r="AB2266">
        <v>45</v>
      </c>
    </row>
    <row r="2267" spans="1:28" x14ac:dyDescent="0.25">
      <c r="A2267" t="s">
        <v>4967</v>
      </c>
      <c r="B2267" t="s">
        <v>4968</v>
      </c>
      <c r="C2267" s="17">
        <v>43621</v>
      </c>
      <c r="D2267" s="7">
        <v>255000</v>
      </c>
      <c r="E2267" t="s">
        <v>29</v>
      </c>
      <c r="F2267" t="s">
        <v>30</v>
      </c>
      <c r="G2267" s="7">
        <v>255000</v>
      </c>
      <c r="H2267" s="7">
        <v>132360</v>
      </c>
      <c r="I2267" s="12">
        <f>H2267/G2267*100</f>
        <v>51.905882352941177</v>
      </c>
      <c r="J2267" s="12">
        <f t="shared" si="35"/>
        <v>2.1260863354569608</v>
      </c>
      <c r="K2267" s="7">
        <v>264727</v>
      </c>
      <c r="L2267" s="7">
        <v>33201</v>
      </c>
      <c r="M2267" s="7">
        <f>G2267-L2267</f>
        <v>221799</v>
      </c>
      <c r="N2267" s="7">
        <v>199591.375</v>
      </c>
      <c r="O2267" s="22">
        <f>M2267/N2267</f>
        <v>1.1112654542311762</v>
      </c>
      <c r="P2267" s="27">
        <v>1836</v>
      </c>
      <c r="Q2267" s="32">
        <f>M2267/P2267</f>
        <v>120.80555555555556</v>
      </c>
      <c r="R2267" s="37" t="s">
        <v>4960</v>
      </c>
      <c r="S2267" s="42">
        <f>ABS(O2406-O2267)*100</f>
        <v>22.312168265816524</v>
      </c>
      <c r="T2267" t="s">
        <v>32</v>
      </c>
      <c r="V2267" s="7">
        <v>26340</v>
      </c>
      <c r="W2267" t="s">
        <v>33</v>
      </c>
      <c r="X2267" s="17" t="s">
        <v>34</v>
      </c>
      <c r="Z2267" t="s">
        <v>4961</v>
      </c>
      <c r="AA2267">
        <v>401</v>
      </c>
      <c r="AB2267">
        <v>82</v>
      </c>
    </row>
    <row r="2268" spans="1:28" x14ac:dyDescent="0.25">
      <c r="A2268" t="s">
        <v>4969</v>
      </c>
      <c r="B2268" t="s">
        <v>4970</v>
      </c>
      <c r="C2268" s="17">
        <v>43563</v>
      </c>
      <c r="D2268" s="7">
        <v>122500</v>
      </c>
      <c r="E2268" t="s">
        <v>29</v>
      </c>
      <c r="F2268" t="s">
        <v>30</v>
      </c>
      <c r="G2268" s="7">
        <v>122500</v>
      </c>
      <c r="H2268" s="7">
        <v>56960</v>
      </c>
      <c r="I2268" s="12">
        <f>H2268/G2268*100</f>
        <v>46.497959183673473</v>
      </c>
      <c r="J2268" s="12">
        <f t="shared" si="35"/>
        <v>3.2818368338107433</v>
      </c>
      <c r="K2268" s="7">
        <v>113923</v>
      </c>
      <c r="L2268" s="7">
        <v>22862</v>
      </c>
      <c r="M2268" s="7">
        <f>G2268-L2268</f>
        <v>99638</v>
      </c>
      <c r="N2268" s="7">
        <v>54202.9765625</v>
      </c>
      <c r="O2268" s="22">
        <f>M2268/N2268</f>
        <v>1.8382385307771814</v>
      </c>
      <c r="P2268" s="27">
        <v>940</v>
      </c>
      <c r="Q2268" s="32">
        <f>M2268/P2268</f>
        <v>105.99787234042553</v>
      </c>
      <c r="R2268" s="37" t="s">
        <v>4966</v>
      </c>
      <c r="S2268" s="42">
        <f>ABS(O2406-O2268)*100</f>
        <v>50.385139388783998</v>
      </c>
      <c r="T2268" t="s">
        <v>147</v>
      </c>
      <c r="V2268" s="7">
        <v>21960</v>
      </c>
      <c r="W2268" t="s">
        <v>33</v>
      </c>
      <c r="X2268" s="17" t="s">
        <v>34</v>
      </c>
      <c r="Z2268" t="s">
        <v>4961</v>
      </c>
      <c r="AA2268">
        <v>401</v>
      </c>
      <c r="AB2268">
        <v>45</v>
      </c>
    </row>
    <row r="2269" spans="1:28" x14ac:dyDescent="0.25">
      <c r="A2269" t="s">
        <v>4971</v>
      </c>
      <c r="B2269" t="s">
        <v>4972</v>
      </c>
      <c r="C2269" s="17">
        <v>43727</v>
      </c>
      <c r="D2269" s="7">
        <v>131500</v>
      </c>
      <c r="E2269" t="s">
        <v>29</v>
      </c>
      <c r="F2269" t="s">
        <v>30</v>
      </c>
      <c r="G2269" s="7">
        <v>131500</v>
      </c>
      <c r="H2269" s="7">
        <v>59220</v>
      </c>
      <c r="I2269" s="12">
        <f>H2269/G2269*100</f>
        <v>45.034220532319388</v>
      </c>
      <c r="J2269" s="12">
        <f t="shared" si="35"/>
        <v>4.745575485164828</v>
      </c>
      <c r="K2269" s="7">
        <v>118449</v>
      </c>
      <c r="L2269" s="7">
        <v>27242</v>
      </c>
      <c r="M2269" s="7">
        <f>G2269-L2269</f>
        <v>104258</v>
      </c>
      <c r="N2269" s="7">
        <v>54289.8828125</v>
      </c>
      <c r="O2269" s="22">
        <f>M2269/N2269</f>
        <v>1.9203946407487007</v>
      </c>
      <c r="P2269" s="27">
        <v>956</v>
      </c>
      <c r="Q2269" s="32">
        <f>M2269/P2269</f>
        <v>109.05648535564853</v>
      </c>
      <c r="R2269" s="37" t="s">
        <v>4966</v>
      </c>
      <c r="S2269" s="42">
        <f>ABS(O2406-O2269)*100</f>
        <v>58.600750385935932</v>
      </c>
      <c r="T2269" t="s">
        <v>147</v>
      </c>
      <c r="V2269" s="7">
        <v>26340</v>
      </c>
      <c r="W2269" t="s">
        <v>33</v>
      </c>
      <c r="X2269" s="17" t="s">
        <v>34</v>
      </c>
      <c r="Z2269" t="s">
        <v>4961</v>
      </c>
      <c r="AA2269">
        <v>401</v>
      </c>
      <c r="AB2269">
        <v>45</v>
      </c>
    </row>
    <row r="2270" spans="1:28" x14ac:dyDescent="0.25">
      <c r="A2270" t="s">
        <v>4973</v>
      </c>
      <c r="B2270" t="s">
        <v>4974</v>
      </c>
      <c r="C2270" s="17">
        <v>44235</v>
      </c>
      <c r="D2270" s="7">
        <v>125000</v>
      </c>
      <c r="E2270" t="s">
        <v>29</v>
      </c>
      <c r="F2270" t="s">
        <v>30</v>
      </c>
      <c r="G2270" s="7">
        <v>125000</v>
      </c>
      <c r="H2270" s="7">
        <v>50530</v>
      </c>
      <c r="I2270" s="12">
        <f>H2270/G2270*100</f>
        <v>40.423999999999999</v>
      </c>
      <c r="J2270" s="12">
        <f t="shared" si="35"/>
        <v>9.3557960174842165</v>
      </c>
      <c r="K2270" s="7">
        <v>101062</v>
      </c>
      <c r="L2270" s="7">
        <v>25304</v>
      </c>
      <c r="M2270" s="7">
        <f>G2270-L2270</f>
        <v>99696</v>
      </c>
      <c r="N2270" s="7">
        <v>45094.046875</v>
      </c>
      <c r="O2270" s="22">
        <f>M2270/N2270</f>
        <v>2.2108461517405118</v>
      </c>
      <c r="P2270" s="27">
        <v>712</v>
      </c>
      <c r="Q2270" s="32">
        <f>M2270/P2270</f>
        <v>140.02247191011236</v>
      </c>
      <c r="R2270" s="37" t="s">
        <v>4966</v>
      </c>
      <c r="S2270" s="42">
        <f>ABS(O2406-O2270)*100</f>
        <v>87.645901485117037</v>
      </c>
      <c r="T2270" t="s">
        <v>147</v>
      </c>
      <c r="V2270" s="7">
        <v>21960</v>
      </c>
      <c r="W2270" t="s">
        <v>33</v>
      </c>
      <c r="X2270" s="17" t="s">
        <v>34</v>
      </c>
      <c r="Z2270" t="s">
        <v>4961</v>
      </c>
      <c r="AA2270">
        <v>401</v>
      </c>
      <c r="AB2270">
        <v>45</v>
      </c>
    </row>
    <row r="2271" spans="1:28" x14ac:dyDescent="0.25">
      <c r="A2271" t="s">
        <v>4975</v>
      </c>
      <c r="B2271" t="s">
        <v>4976</v>
      </c>
      <c r="C2271" s="17">
        <v>44284</v>
      </c>
      <c r="D2271" s="7">
        <v>215000</v>
      </c>
      <c r="E2271" t="s">
        <v>29</v>
      </c>
      <c r="F2271" t="s">
        <v>30</v>
      </c>
      <c r="G2271" s="7">
        <v>215000</v>
      </c>
      <c r="H2271" s="7">
        <v>93940</v>
      </c>
      <c r="I2271" s="12">
        <f>H2271/G2271*100</f>
        <v>43.693023255813948</v>
      </c>
      <c r="J2271" s="12">
        <f t="shared" si="35"/>
        <v>6.086772761670268</v>
      </c>
      <c r="K2271" s="7">
        <v>187875</v>
      </c>
      <c r="L2271" s="7">
        <v>26199</v>
      </c>
      <c r="M2271" s="7">
        <f>G2271-L2271</f>
        <v>188801</v>
      </c>
      <c r="N2271" s="7">
        <v>139375.859375</v>
      </c>
      <c r="O2271" s="22">
        <f>M2271/N2271</f>
        <v>1.3546176565054813</v>
      </c>
      <c r="P2271" s="27">
        <v>1204</v>
      </c>
      <c r="Q2271" s="32">
        <f>M2271/P2271</f>
        <v>156.81146179401992</v>
      </c>
      <c r="R2271" s="37" t="s">
        <v>4960</v>
      </c>
      <c r="S2271" s="42">
        <f>ABS(O2406-O2271)*100</f>
        <v>2.0230519616139864</v>
      </c>
      <c r="T2271" t="s">
        <v>32</v>
      </c>
      <c r="V2271" s="7">
        <v>21960</v>
      </c>
      <c r="W2271" t="s">
        <v>33</v>
      </c>
      <c r="X2271" s="17" t="s">
        <v>34</v>
      </c>
      <c r="Z2271" t="s">
        <v>4961</v>
      </c>
      <c r="AA2271">
        <v>401</v>
      </c>
      <c r="AB2271">
        <v>76</v>
      </c>
    </row>
    <row r="2272" spans="1:28" x14ac:dyDescent="0.25">
      <c r="A2272" t="s">
        <v>4977</v>
      </c>
      <c r="B2272" t="s">
        <v>4978</v>
      </c>
      <c r="C2272" s="17">
        <v>43643</v>
      </c>
      <c r="D2272" s="7">
        <v>200000</v>
      </c>
      <c r="E2272" t="s">
        <v>29</v>
      </c>
      <c r="F2272" t="s">
        <v>30</v>
      </c>
      <c r="G2272" s="7">
        <v>200000</v>
      </c>
      <c r="H2272" s="7">
        <v>84040</v>
      </c>
      <c r="I2272" s="12">
        <f>H2272/G2272*100</f>
        <v>42.02</v>
      </c>
      <c r="J2272" s="12">
        <f t="shared" si="35"/>
        <v>7.7597960174842129</v>
      </c>
      <c r="K2272" s="7">
        <v>168089</v>
      </c>
      <c r="L2272" s="7">
        <v>24446</v>
      </c>
      <c r="M2272" s="7">
        <f>G2272-L2272</f>
        <v>175554</v>
      </c>
      <c r="N2272" s="7">
        <v>85501.7890625</v>
      </c>
      <c r="O2272" s="22">
        <f>M2272/N2272</f>
        <v>2.0532201948625159</v>
      </c>
      <c r="P2272" s="27">
        <v>1804</v>
      </c>
      <c r="Q2272" s="32">
        <f>M2272/P2272</f>
        <v>97.313747228381374</v>
      </c>
      <c r="R2272" s="37" t="s">
        <v>4966</v>
      </c>
      <c r="S2272" s="42">
        <f>ABS(O2406-O2272)*100</f>
        <v>71.883305797317448</v>
      </c>
      <c r="T2272" t="s">
        <v>147</v>
      </c>
      <c r="V2272" s="7">
        <v>21960</v>
      </c>
      <c r="W2272" t="s">
        <v>33</v>
      </c>
      <c r="X2272" s="17" t="s">
        <v>34</v>
      </c>
      <c r="Z2272" t="s">
        <v>4961</v>
      </c>
      <c r="AA2272">
        <v>401</v>
      </c>
      <c r="AB2272">
        <v>45</v>
      </c>
    </row>
    <row r="2273" spans="1:28" x14ac:dyDescent="0.25">
      <c r="A2273" t="s">
        <v>4979</v>
      </c>
      <c r="B2273" t="s">
        <v>4980</v>
      </c>
      <c r="C2273" s="17">
        <v>44043</v>
      </c>
      <c r="D2273" s="7">
        <v>185000</v>
      </c>
      <c r="E2273" t="s">
        <v>29</v>
      </c>
      <c r="F2273" t="s">
        <v>30</v>
      </c>
      <c r="G2273" s="7">
        <v>185000</v>
      </c>
      <c r="H2273" s="7">
        <v>84890</v>
      </c>
      <c r="I2273" s="12">
        <f>H2273/G2273*100</f>
        <v>45.88648648648649</v>
      </c>
      <c r="J2273" s="12">
        <f t="shared" si="35"/>
        <v>3.8933095309977261</v>
      </c>
      <c r="K2273" s="7">
        <v>169773</v>
      </c>
      <c r="L2273" s="7">
        <v>32021</v>
      </c>
      <c r="M2273" s="7">
        <f>G2273-L2273</f>
        <v>152979</v>
      </c>
      <c r="N2273" s="7">
        <v>118751.7265625</v>
      </c>
      <c r="O2273" s="22">
        <f>M2273/N2273</f>
        <v>1.2882254804058442</v>
      </c>
      <c r="P2273" s="27">
        <v>1310</v>
      </c>
      <c r="Q2273" s="32">
        <f>M2273/P2273</f>
        <v>116.77786259541985</v>
      </c>
      <c r="R2273" s="37" t="s">
        <v>4960</v>
      </c>
      <c r="S2273" s="42">
        <f>ABS(O2406-O2273)*100</f>
        <v>4.6161656483497238</v>
      </c>
      <c r="T2273" t="s">
        <v>43</v>
      </c>
      <c r="V2273" s="7">
        <v>26340</v>
      </c>
      <c r="W2273" t="s">
        <v>33</v>
      </c>
      <c r="X2273" s="17" t="s">
        <v>34</v>
      </c>
      <c r="Z2273" t="s">
        <v>4961</v>
      </c>
      <c r="AA2273">
        <v>401</v>
      </c>
      <c r="AB2273">
        <v>65</v>
      </c>
    </row>
    <row r="2274" spans="1:28" x14ac:dyDescent="0.25">
      <c r="A2274" t="s">
        <v>4981</v>
      </c>
      <c r="B2274" t="s">
        <v>4982</v>
      </c>
      <c r="C2274" s="17">
        <v>44207</v>
      </c>
      <c r="D2274" s="7">
        <v>111000</v>
      </c>
      <c r="E2274" t="s">
        <v>29</v>
      </c>
      <c r="F2274" t="s">
        <v>30</v>
      </c>
      <c r="G2274" s="7">
        <v>111000</v>
      </c>
      <c r="H2274" s="7">
        <v>61890</v>
      </c>
      <c r="I2274" s="12">
        <f>H2274/G2274*100</f>
        <v>55.756756756756751</v>
      </c>
      <c r="J2274" s="12">
        <f t="shared" si="35"/>
        <v>5.9769607392725348</v>
      </c>
      <c r="K2274" s="7">
        <v>123783</v>
      </c>
      <c r="L2274" s="7">
        <v>22944</v>
      </c>
      <c r="M2274" s="7">
        <f>G2274-L2274</f>
        <v>88056</v>
      </c>
      <c r="N2274" s="7">
        <v>60023.21484375</v>
      </c>
      <c r="O2274" s="22">
        <f>M2274/N2274</f>
        <v>1.4670323845402784</v>
      </c>
      <c r="P2274" s="27">
        <v>1020</v>
      </c>
      <c r="Q2274" s="32">
        <f>M2274/P2274</f>
        <v>86.329411764705881</v>
      </c>
      <c r="R2274" s="37" t="s">
        <v>4966</v>
      </c>
      <c r="S2274" s="42">
        <f>ABS(O2406-O2274)*100</f>
        <v>13.2645247650937</v>
      </c>
      <c r="T2274" t="s">
        <v>3721</v>
      </c>
      <c r="V2274" s="7">
        <v>21960</v>
      </c>
      <c r="W2274" t="s">
        <v>33</v>
      </c>
      <c r="X2274" s="17" t="s">
        <v>34</v>
      </c>
      <c r="Z2274" t="s">
        <v>4961</v>
      </c>
      <c r="AA2274">
        <v>401</v>
      </c>
      <c r="AB2274">
        <v>45</v>
      </c>
    </row>
    <row r="2275" spans="1:28" x14ac:dyDescent="0.25">
      <c r="A2275" t="s">
        <v>4983</v>
      </c>
      <c r="B2275" t="s">
        <v>4984</v>
      </c>
      <c r="C2275" s="17">
        <v>43592</v>
      </c>
      <c r="D2275" s="7">
        <v>207000</v>
      </c>
      <c r="E2275" t="s">
        <v>29</v>
      </c>
      <c r="F2275" t="s">
        <v>30</v>
      </c>
      <c r="G2275" s="7">
        <v>207000</v>
      </c>
      <c r="H2275" s="7">
        <v>115210</v>
      </c>
      <c r="I2275" s="12">
        <f>H2275/G2275*100</f>
        <v>55.657004830917877</v>
      </c>
      <c r="J2275" s="12">
        <f t="shared" si="35"/>
        <v>5.8772088134336613</v>
      </c>
      <c r="K2275" s="7">
        <v>230416</v>
      </c>
      <c r="L2275" s="7">
        <v>26563</v>
      </c>
      <c r="M2275" s="7">
        <f>G2275-L2275</f>
        <v>180437</v>
      </c>
      <c r="N2275" s="7">
        <v>175735.34375</v>
      </c>
      <c r="O2275" s="22">
        <f>M2275/N2275</f>
        <v>1.0267541870045707</v>
      </c>
      <c r="P2275" s="27">
        <v>1558</v>
      </c>
      <c r="Q2275" s="32">
        <f>M2275/P2275</f>
        <v>115.81322207958922</v>
      </c>
      <c r="R2275" s="37" t="s">
        <v>4960</v>
      </c>
      <c r="S2275" s="42">
        <f>ABS(O2406-O2275)*100</f>
        <v>30.763294988477075</v>
      </c>
      <c r="T2275" t="s">
        <v>32</v>
      </c>
      <c r="V2275" s="7">
        <v>21960</v>
      </c>
      <c r="W2275" t="s">
        <v>33</v>
      </c>
      <c r="X2275" s="17" t="s">
        <v>34</v>
      </c>
      <c r="Z2275" t="s">
        <v>4961</v>
      </c>
      <c r="AA2275">
        <v>401</v>
      </c>
      <c r="AB2275">
        <v>83</v>
      </c>
    </row>
    <row r="2276" spans="1:28" x14ac:dyDescent="0.25">
      <c r="A2276" t="s">
        <v>4985</v>
      </c>
      <c r="B2276" t="s">
        <v>4986</v>
      </c>
      <c r="C2276" s="17">
        <v>43700</v>
      </c>
      <c r="D2276" s="7">
        <v>70000</v>
      </c>
      <c r="E2276" t="s">
        <v>29</v>
      </c>
      <c r="F2276" t="s">
        <v>30</v>
      </c>
      <c r="G2276" s="7">
        <v>70000</v>
      </c>
      <c r="H2276" s="7">
        <v>46270</v>
      </c>
      <c r="I2276" s="12">
        <f>H2276/G2276*100</f>
        <v>66.100000000000009</v>
      </c>
      <c r="J2276" s="12">
        <f t="shared" si="35"/>
        <v>16.320203982515793</v>
      </c>
      <c r="K2276" s="7">
        <v>92547</v>
      </c>
      <c r="L2276" s="7">
        <v>22862</v>
      </c>
      <c r="M2276" s="7">
        <f>G2276-L2276</f>
        <v>47138</v>
      </c>
      <c r="N2276" s="7">
        <v>41479.16796875</v>
      </c>
      <c r="O2276" s="22">
        <f>M2276/N2276</f>
        <v>1.1364258809509706</v>
      </c>
      <c r="P2276" s="27">
        <v>734</v>
      </c>
      <c r="Q2276" s="32">
        <f>M2276/P2276</f>
        <v>64.220708446866482</v>
      </c>
      <c r="R2276" s="37" t="s">
        <v>4966</v>
      </c>
      <c r="S2276" s="42">
        <f>ABS(O2406-O2276)*100</f>
        <v>19.796125593837075</v>
      </c>
      <c r="T2276" t="s">
        <v>147</v>
      </c>
      <c r="V2276" s="7">
        <v>21960</v>
      </c>
      <c r="W2276" t="s">
        <v>33</v>
      </c>
      <c r="X2276" s="17" t="s">
        <v>34</v>
      </c>
      <c r="Z2276" t="s">
        <v>4961</v>
      </c>
      <c r="AA2276">
        <v>401</v>
      </c>
      <c r="AB2276">
        <v>45</v>
      </c>
    </row>
    <row r="2277" spans="1:28" x14ac:dyDescent="0.25">
      <c r="A2277" t="s">
        <v>4987</v>
      </c>
      <c r="B2277" t="s">
        <v>4988</v>
      </c>
      <c r="C2277" s="17">
        <v>43796</v>
      </c>
      <c r="D2277" s="7">
        <v>94850</v>
      </c>
      <c r="E2277" t="s">
        <v>29</v>
      </c>
      <c r="F2277" t="s">
        <v>30</v>
      </c>
      <c r="G2277" s="7">
        <v>94850</v>
      </c>
      <c r="H2277" s="7">
        <v>56160</v>
      </c>
      <c r="I2277" s="12">
        <f>H2277/G2277*100</f>
        <v>59.209277807063785</v>
      </c>
      <c r="J2277" s="12">
        <f t="shared" si="35"/>
        <v>9.4294817895795688</v>
      </c>
      <c r="K2277" s="7">
        <v>112321</v>
      </c>
      <c r="L2277" s="7">
        <v>28089</v>
      </c>
      <c r="M2277" s="7">
        <f>G2277-L2277</f>
        <v>66761</v>
      </c>
      <c r="N2277" s="7">
        <v>50138.09375</v>
      </c>
      <c r="O2277" s="22">
        <f>M2277/N2277</f>
        <v>1.3315424462063838</v>
      </c>
      <c r="P2277" s="27">
        <v>790</v>
      </c>
      <c r="Q2277" s="32">
        <f>M2277/P2277</f>
        <v>84.507594936708855</v>
      </c>
      <c r="R2277" s="37" t="s">
        <v>4966</v>
      </c>
      <c r="S2277" s="42">
        <f>ABS(O2406-O2277)*100</f>
        <v>0.28446906829575624</v>
      </c>
      <c r="T2277" t="s">
        <v>147</v>
      </c>
      <c r="V2277" s="7">
        <v>26340</v>
      </c>
      <c r="W2277" t="s">
        <v>33</v>
      </c>
      <c r="X2277" s="17" t="s">
        <v>34</v>
      </c>
      <c r="Z2277" t="s">
        <v>4961</v>
      </c>
      <c r="AA2277">
        <v>401</v>
      </c>
      <c r="AB2277">
        <v>48</v>
      </c>
    </row>
    <row r="2278" spans="1:28" x14ac:dyDescent="0.25">
      <c r="A2278" t="s">
        <v>4989</v>
      </c>
      <c r="B2278" t="s">
        <v>4990</v>
      </c>
      <c r="C2278" s="17">
        <v>43899</v>
      </c>
      <c r="D2278" s="7">
        <v>260000</v>
      </c>
      <c r="E2278" t="s">
        <v>29</v>
      </c>
      <c r="F2278" t="s">
        <v>30</v>
      </c>
      <c r="G2278" s="7">
        <v>260000</v>
      </c>
      <c r="H2278" s="7">
        <v>135130</v>
      </c>
      <c r="I2278" s="12">
        <f>H2278/G2278*100</f>
        <v>51.973076923076924</v>
      </c>
      <c r="J2278" s="12">
        <f t="shared" si="35"/>
        <v>2.1932809055927081</v>
      </c>
      <c r="K2278" s="7">
        <v>270251</v>
      </c>
      <c r="L2278" s="7">
        <v>27639</v>
      </c>
      <c r="M2278" s="7">
        <f>G2278-L2278</f>
        <v>232361</v>
      </c>
      <c r="N2278" s="7">
        <v>209148.28125</v>
      </c>
      <c r="O2278" s="22">
        <f>M2278/N2278</f>
        <v>1.1109868970056382</v>
      </c>
      <c r="P2278" s="27">
        <v>1879</v>
      </c>
      <c r="Q2278" s="32">
        <f>M2278/P2278</f>
        <v>123.66205428419372</v>
      </c>
      <c r="R2278" s="37" t="s">
        <v>4960</v>
      </c>
      <c r="S2278" s="42">
        <f>ABS(O2406-O2278)*100</f>
        <v>22.340023988370316</v>
      </c>
      <c r="T2278" t="s">
        <v>32</v>
      </c>
      <c r="V2278" s="7">
        <v>23400</v>
      </c>
      <c r="W2278" t="s">
        <v>33</v>
      </c>
      <c r="X2278" s="17" t="s">
        <v>34</v>
      </c>
      <c r="Z2278" t="s">
        <v>4961</v>
      </c>
      <c r="AA2278">
        <v>401</v>
      </c>
      <c r="AB2278">
        <v>80</v>
      </c>
    </row>
    <row r="2279" spans="1:28" x14ac:dyDescent="0.25">
      <c r="A2279" t="s">
        <v>4991</v>
      </c>
      <c r="B2279" t="s">
        <v>4992</v>
      </c>
      <c r="C2279" s="17">
        <v>43644</v>
      </c>
      <c r="D2279" s="7">
        <v>170000</v>
      </c>
      <c r="E2279" t="s">
        <v>29</v>
      </c>
      <c r="F2279" t="s">
        <v>30</v>
      </c>
      <c r="G2279" s="7">
        <v>170000</v>
      </c>
      <c r="H2279" s="7">
        <v>98120</v>
      </c>
      <c r="I2279" s="12">
        <f>H2279/G2279*100</f>
        <v>57.71764705882353</v>
      </c>
      <c r="J2279" s="12">
        <f t="shared" si="35"/>
        <v>7.9378510413393144</v>
      </c>
      <c r="K2279" s="7">
        <v>196240</v>
      </c>
      <c r="L2279" s="7">
        <v>29120</v>
      </c>
      <c r="M2279" s="7">
        <f>G2279-L2279</f>
        <v>140880</v>
      </c>
      <c r="N2279" s="7">
        <v>99476.1875</v>
      </c>
      <c r="O2279" s="22">
        <f>M2279/N2279</f>
        <v>1.4162183286326691</v>
      </c>
      <c r="P2279" s="27">
        <v>1663</v>
      </c>
      <c r="Q2279" s="32">
        <f>M2279/P2279</f>
        <v>84.714371617558626</v>
      </c>
      <c r="R2279" s="37" t="s">
        <v>4966</v>
      </c>
      <c r="S2279" s="42">
        <f>ABS(O2406-O2279)*100</f>
        <v>8.1831191743327647</v>
      </c>
      <c r="T2279" t="s">
        <v>32</v>
      </c>
      <c r="V2279" s="7">
        <v>26340</v>
      </c>
      <c r="W2279" t="s">
        <v>33</v>
      </c>
      <c r="X2279" s="17" t="s">
        <v>34</v>
      </c>
      <c r="Z2279" t="s">
        <v>4961</v>
      </c>
      <c r="AA2279">
        <v>401</v>
      </c>
      <c r="AB2279">
        <v>45</v>
      </c>
    </row>
    <row r="2280" spans="1:28" x14ac:dyDescent="0.25">
      <c r="A2280" t="s">
        <v>4993</v>
      </c>
      <c r="B2280" t="s">
        <v>4994</v>
      </c>
      <c r="C2280" s="17">
        <v>44103</v>
      </c>
      <c r="D2280" s="7">
        <v>158500</v>
      </c>
      <c r="E2280" t="s">
        <v>29</v>
      </c>
      <c r="F2280" t="s">
        <v>30</v>
      </c>
      <c r="G2280" s="7">
        <v>158500</v>
      </c>
      <c r="H2280" s="7">
        <v>90080</v>
      </c>
      <c r="I2280" s="12">
        <f>H2280/G2280*100</f>
        <v>56.83280757097792</v>
      </c>
      <c r="J2280" s="12">
        <f t="shared" si="35"/>
        <v>7.0530115534937039</v>
      </c>
      <c r="K2280" s="7">
        <v>180162</v>
      </c>
      <c r="L2280" s="7">
        <v>31749</v>
      </c>
      <c r="M2280" s="7">
        <f>G2280-L2280</f>
        <v>126751</v>
      </c>
      <c r="N2280" s="7">
        <v>127942.2421875</v>
      </c>
      <c r="O2280" s="22">
        <f>M2280/N2280</f>
        <v>0.99068921907938556</v>
      </c>
      <c r="P2280" s="27">
        <v>1233</v>
      </c>
      <c r="Q2280" s="32">
        <f>M2280/P2280</f>
        <v>102.79886455798865</v>
      </c>
      <c r="R2280" s="37" t="s">
        <v>4960</v>
      </c>
      <c r="S2280" s="42">
        <f>ABS(O2406-O2280)*100</f>
        <v>34.369791780995584</v>
      </c>
      <c r="T2280" t="s">
        <v>43</v>
      </c>
      <c r="V2280" s="7">
        <v>26340</v>
      </c>
      <c r="W2280" t="s">
        <v>33</v>
      </c>
      <c r="X2280" s="17" t="s">
        <v>34</v>
      </c>
      <c r="Z2280" t="s">
        <v>4961</v>
      </c>
      <c r="AA2280">
        <v>401</v>
      </c>
      <c r="AB2280">
        <v>64</v>
      </c>
    </row>
    <row r="2281" spans="1:28" x14ac:dyDescent="0.25">
      <c r="A2281" t="s">
        <v>4995</v>
      </c>
      <c r="B2281" t="s">
        <v>4996</v>
      </c>
      <c r="C2281" s="17">
        <v>43980</v>
      </c>
      <c r="D2281" s="7">
        <v>237000</v>
      </c>
      <c r="E2281" t="s">
        <v>29</v>
      </c>
      <c r="F2281" t="s">
        <v>30</v>
      </c>
      <c r="G2281" s="7">
        <v>237000</v>
      </c>
      <c r="H2281" s="7">
        <v>115230</v>
      </c>
      <c r="I2281" s="12">
        <f>H2281/G2281*100</f>
        <v>48.620253164556964</v>
      </c>
      <c r="J2281" s="12">
        <f t="shared" si="35"/>
        <v>1.1595428529272525</v>
      </c>
      <c r="K2281" s="7">
        <v>230459</v>
      </c>
      <c r="L2281" s="7">
        <v>33232</v>
      </c>
      <c r="M2281" s="7">
        <f>G2281-L2281</f>
        <v>203768</v>
      </c>
      <c r="N2281" s="7">
        <v>170023.28125</v>
      </c>
      <c r="O2281" s="22">
        <f>M2281/N2281</f>
        <v>1.1984711652540232</v>
      </c>
      <c r="P2281" s="27">
        <v>2036</v>
      </c>
      <c r="Q2281" s="32">
        <f>M2281/P2281</f>
        <v>100.08251473477407</v>
      </c>
      <c r="R2281" s="37" t="s">
        <v>4960</v>
      </c>
      <c r="S2281" s="42">
        <f>ABS(O2406-O2281)*100</f>
        <v>13.591597163531821</v>
      </c>
      <c r="T2281" t="s">
        <v>32</v>
      </c>
      <c r="V2281" s="7">
        <v>26340</v>
      </c>
      <c r="W2281" t="s">
        <v>33</v>
      </c>
      <c r="X2281" s="17" t="s">
        <v>34</v>
      </c>
      <c r="Z2281" t="s">
        <v>4961</v>
      </c>
      <c r="AA2281">
        <v>401</v>
      </c>
      <c r="AB2281">
        <v>65</v>
      </c>
    </row>
    <row r="2282" spans="1:28" x14ac:dyDescent="0.25">
      <c r="A2282" t="s">
        <v>4997</v>
      </c>
      <c r="B2282" t="s">
        <v>4998</v>
      </c>
      <c r="C2282" s="17">
        <v>43966</v>
      </c>
      <c r="D2282" s="7">
        <v>180500</v>
      </c>
      <c r="E2282" t="s">
        <v>29</v>
      </c>
      <c r="F2282" t="s">
        <v>30</v>
      </c>
      <c r="G2282" s="7">
        <v>180500</v>
      </c>
      <c r="H2282" s="7">
        <v>84010</v>
      </c>
      <c r="I2282" s="12">
        <f>H2282/G2282*100</f>
        <v>46.54293628808864</v>
      </c>
      <c r="J2282" s="12">
        <f t="shared" si="35"/>
        <v>3.2368597293955759</v>
      </c>
      <c r="K2282" s="7">
        <v>168027</v>
      </c>
      <c r="L2282" s="7">
        <v>30997</v>
      </c>
      <c r="M2282" s="7">
        <f>G2282-L2282</f>
        <v>149503</v>
      </c>
      <c r="N2282" s="7">
        <v>118129.3125</v>
      </c>
      <c r="O2282" s="22">
        <f>M2282/N2282</f>
        <v>1.2655876584399828</v>
      </c>
      <c r="P2282" s="27">
        <v>1259</v>
      </c>
      <c r="Q2282" s="32">
        <f>M2282/P2282</f>
        <v>118.74741858617951</v>
      </c>
      <c r="R2282" s="37" t="s">
        <v>4960</v>
      </c>
      <c r="S2282" s="42">
        <f>ABS(O2406-O2282)*100</f>
        <v>6.8799478449358631</v>
      </c>
      <c r="T2282" t="s">
        <v>43</v>
      </c>
      <c r="V2282" s="7">
        <v>26340</v>
      </c>
      <c r="W2282" t="s">
        <v>33</v>
      </c>
      <c r="X2282" s="17" t="s">
        <v>34</v>
      </c>
      <c r="Z2282" t="s">
        <v>4961</v>
      </c>
      <c r="AA2282">
        <v>401</v>
      </c>
      <c r="AB2282">
        <v>68</v>
      </c>
    </row>
    <row r="2283" spans="1:28" x14ac:dyDescent="0.25">
      <c r="A2283" t="s">
        <v>4999</v>
      </c>
      <c r="B2283" t="s">
        <v>5000</v>
      </c>
      <c r="C2283" s="17">
        <v>44067</v>
      </c>
      <c r="D2283" s="7">
        <v>125000</v>
      </c>
      <c r="E2283" t="s">
        <v>29</v>
      </c>
      <c r="F2283" t="s">
        <v>30</v>
      </c>
      <c r="G2283" s="7">
        <v>125000</v>
      </c>
      <c r="H2283" s="7">
        <v>49450</v>
      </c>
      <c r="I2283" s="12">
        <f>H2283/G2283*100</f>
        <v>39.56</v>
      </c>
      <c r="J2283" s="12">
        <f t="shared" si="35"/>
        <v>10.219796017484214</v>
      </c>
      <c r="K2283" s="7">
        <v>98906</v>
      </c>
      <c r="L2283" s="7">
        <v>23056</v>
      </c>
      <c r="M2283" s="7">
        <f>G2283-L2283</f>
        <v>101944</v>
      </c>
      <c r="N2283" s="7">
        <v>45148.80859375</v>
      </c>
      <c r="O2283" s="22">
        <f>M2283/N2283</f>
        <v>2.2579554848787797</v>
      </c>
      <c r="P2283" s="27">
        <v>825</v>
      </c>
      <c r="Q2283" s="32">
        <f>M2283/P2283</f>
        <v>123.56848484848484</v>
      </c>
      <c r="R2283" s="37" t="s">
        <v>4966</v>
      </c>
      <c r="S2283" s="42">
        <f>ABS(O2406-O2283)*100</f>
        <v>92.356834798943837</v>
      </c>
      <c r="T2283" t="s">
        <v>147</v>
      </c>
      <c r="V2283" s="7">
        <v>21960</v>
      </c>
      <c r="W2283" t="s">
        <v>33</v>
      </c>
      <c r="X2283" s="17" t="s">
        <v>34</v>
      </c>
      <c r="Z2283" t="s">
        <v>4961</v>
      </c>
      <c r="AA2283">
        <v>401</v>
      </c>
      <c r="AB2283">
        <v>45</v>
      </c>
    </row>
    <row r="2284" spans="1:28" x14ac:dyDescent="0.25">
      <c r="A2284" t="s">
        <v>5001</v>
      </c>
      <c r="B2284" t="s">
        <v>5002</v>
      </c>
      <c r="C2284" s="17">
        <v>43690</v>
      </c>
      <c r="D2284" s="7">
        <v>168000</v>
      </c>
      <c r="E2284" t="s">
        <v>29</v>
      </c>
      <c r="F2284" t="s">
        <v>30</v>
      </c>
      <c r="G2284" s="7">
        <v>168000</v>
      </c>
      <c r="H2284" s="7">
        <v>83620</v>
      </c>
      <c r="I2284" s="12">
        <f>H2284/G2284*100</f>
        <v>49.773809523809526</v>
      </c>
      <c r="J2284" s="12">
        <f t="shared" si="35"/>
        <v>5.9864936746905073E-3</v>
      </c>
      <c r="K2284" s="7">
        <v>167238</v>
      </c>
      <c r="L2284" s="7">
        <v>35275</v>
      </c>
      <c r="M2284" s="7">
        <f>G2284-L2284</f>
        <v>132725</v>
      </c>
      <c r="N2284" s="7">
        <v>113761.203125</v>
      </c>
      <c r="O2284" s="22">
        <f>M2284/N2284</f>
        <v>1.1666982798534815</v>
      </c>
      <c r="P2284" s="27">
        <v>1144</v>
      </c>
      <c r="Q2284" s="32">
        <f>M2284/P2284</f>
        <v>116.01835664335664</v>
      </c>
      <c r="R2284" s="37" t="s">
        <v>4960</v>
      </c>
      <c r="S2284" s="42">
        <f>ABS(O2406-O2284)*100</f>
        <v>16.76888570358599</v>
      </c>
      <c r="T2284" t="s">
        <v>43</v>
      </c>
      <c r="V2284" s="7">
        <v>29250</v>
      </c>
      <c r="W2284" t="s">
        <v>33</v>
      </c>
      <c r="X2284" s="17" t="s">
        <v>34</v>
      </c>
      <c r="Z2284" t="s">
        <v>4961</v>
      </c>
      <c r="AA2284">
        <v>401</v>
      </c>
      <c r="AB2284">
        <v>64</v>
      </c>
    </row>
    <row r="2285" spans="1:28" x14ac:dyDescent="0.25">
      <c r="A2285" t="s">
        <v>5003</v>
      </c>
      <c r="B2285" t="s">
        <v>5004</v>
      </c>
      <c r="C2285" s="17">
        <v>44043</v>
      </c>
      <c r="D2285" s="7">
        <v>232125</v>
      </c>
      <c r="E2285" t="s">
        <v>29</v>
      </c>
      <c r="F2285" t="s">
        <v>30</v>
      </c>
      <c r="G2285" s="7">
        <v>232125</v>
      </c>
      <c r="H2285" s="7">
        <v>96700</v>
      </c>
      <c r="I2285" s="12">
        <f>H2285/G2285*100</f>
        <v>41.658589122240173</v>
      </c>
      <c r="J2285" s="12">
        <f t="shared" si="35"/>
        <v>8.1212068952440433</v>
      </c>
      <c r="K2285" s="7">
        <v>193409</v>
      </c>
      <c r="L2285" s="7">
        <v>31494</v>
      </c>
      <c r="M2285" s="7">
        <f>G2285-L2285</f>
        <v>200631</v>
      </c>
      <c r="N2285" s="7">
        <v>139581.890625</v>
      </c>
      <c r="O2285" s="22">
        <f>M2285/N2285</f>
        <v>1.4373712743224996</v>
      </c>
      <c r="P2285" s="27">
        <v>1712</v>
      </c>
      <c r="Q2285" s="32">
        <f>M2285/P2285</f>
        <v>117.19100467289719</v>
      </c>
      <c r="R2285" s="37" t="s">
        <v>4960</v>
      </c>
      <c r="S2285" s="42">
        <f>ABS(O2406-O2285)*100</f>
        <v>10.298413743315816</v>
      </c>
      <c r="T2285" t="s">
        <v>43</v>
      </c>
      <c r="V2285" s="7">
        <v>26340</v>
      </c>
      <c r="W2285" t="s">
        <v>33</v>
      </c>
      <c r="X2285" s="17" t="s">
        <v>34</v>
      </c>
      <c r="Z2285" t="s">
        <v>4961</v>
      </c>
      <c r="AA2285">
        <v>401</v>
      </c>
      <c r="AB2285">
        <v>60</v>
      </c>
    </row>
    <row r="2286" spans="1:28" x14ac:dyDescent="0.25">
      <c r="A2286" t="s">
        <v>5005</v>
      </c>
      <c r="B2286" t="s">
        <v>5006</v>
      </c>
      <c r="C2286" s="17">
        <v>43712</v>
      </c>
      <c r="D2286" s="7">
        <v>174900</v>
      </c>
      <c r="E2286" t="s">
        <v>29</v>
      </c>
      <c r="F2286" t="s">
        <v>30</v>
      </c>
      <c r="G2286" s="7">
        <v>174900</v>
      </c>
      <c r="H2286" s="7">
        <v>97840</v>
      </c>
      <c r="I2286" s="12">
        <f>H2286/G2286*100</f>
        <v>55.940537449971416</v>
      </c>
      <c r="J2286" s="12">
        <f t="shared" si="35"/>
        <v>6.1607414324871996</v>
      </c>
      <c r="K2286" s="7">
        <v>195684</v>
      </c>
      <c r="L2286" s="7">
        <v>28783</v>
      </c>
      <c r="M2286" s="7">
        <f>G2286-L2286</f>
        <v>146117</v>
      </c>
      <c r="N2286" s="7">
        <v>99345.8359375</v>
      </c>
      <c r="O2286" s="22">
        <f>M2286/N2286</f>
        <v>1.470791388699215</v>
      </c>
      <c r="P2286" s="27">
        <v>1929</v>
      </c>
      <c r="Q2286" s="32">
        <f>M2286/P2286</f>
        <v>75.747537584240533</v>
      </c>
      <c r="R2286" s="37" t="s">
        <v>4966</v>
      </c>
      <c r="S2286" s="42">
        <f>ABS(O2406-O2286)*100</f>
        <v>13.640425180987359</v>
      </c>
      <c r="T2286" t="s">
        <v>147</v>
      </c>
      <c r="V2286" s="7">
        <v>26340</v>
      </c>
      <c r="W2286" t="s">
        <v>33</v>
      </c>
      <c r="X2286" s="17" t="s">
        <v>34</v>
      </c>
      <c r="Z2286" t="s">
        <v>4961</v>
      </c>
      <c r="AA2286">
        <v>401</v>
      </c>
      <c r="AB2286">
        <v>43</v>
      </c>
    </row>
    <row r="2287" spans="1:28" x14ac:dyDescent="0.25">
      <c r="A2287" t="s">
        <v>5007</v>
      </c>
      <c r="B2287" t="s">
        <v>5008</v>
      </c>
      <c r="C2287" s="17">
        <v>44209</v>
      </c>
      <c r="D2287" s="7">
        <v>164900</v>
      </c>
      <c r="E2287" t="s">
        <v>29</v>
      </c>
      <c r="F2287" t="s">
        <v>30</v>
      </c>
      <c r="G2287" s="7">
        <v>164900</v>
      </c>
      <c r="H2287" s="7">
        <v>80310</v>
      </c>
      <c r="I2287" s="12">
        <f>H2287/G2287*100</f>
        <v>48.70224378411158</v>
      </c>
      <c r="J2287" s="12">
        <f t="shared" si="35"/>
        <v>1.0775522333726357</v>
      </c>
      <c r="K2287" s="7">
        <v>160617</v>
      </c>
      <c r="L2287" s="7">
        <v>32961</v>
      </c>
      <c r="M2287" s="7">
        <f>G2287-L2287</f>
        <v>131939</v>
      </c>
      <c r="N2287" s="7">
        <v>75985.7109375</v>
      </c>
      <c r="O2287" s="22">
        <f>M2287/N2287</f>
        <v>1.7363659347547971</v>
      </c>
      <c r="P2287" s="27">
        <v>1050</v>
      </c>
      <c r="Q2287" s="32">
        <f>M2287/P2287</f>
        <v>125.65619047619047</v>
      </c>
      <c r="R2287" s="37" t="s">
        <v>4966</v>
      </c>
      <c r="S2287" s="42">
        <f>ABS(O2406-O2287)*100</f>
        <v>40.197879786545563</v>
      </c>
      <c r="T2287" t="s">
        <v>147</v>
      </c>
      <c r="V2287" s="7">
        <v>29250</v>
      </c>
      <c r="W2287" t="s">
        <v>33</v>
      </c>
      <c r="X2287" s="17" t="s">
        <v>34</v>
      </c>
      <c r="Z2287" t="s">
        <v>4961</v>
      </c>
      <c r="AA2287">
        <v>401</v>
      </c>
      <c r="AB2287">
        <v>45</v>
      </c>
    </row>
    <row r="2288" spans="1:28" x14ac:dyDescent="0.25">
      <c r="A2288" t="s">
        <v>5009</v>
      </c>
      <c r="B2288" t="s">
        <v>5010</v>
      </c>
      <c r="C2288" s="17">
        <v>43782</v>
      </c>
      <c r="D2288" s="7">
        <v>183000</v>
      </c>
      <c r="E2288" t="s">
        <v>29</v>
      </c>
      <c r="F2288" t="s">
        <v>30</v>
      </c>
      <c r="G2288" s="7">
        <v>183000</v>
      </c>
      <c r="H2288" s="7">
        <v>88780</v>
      </c>
      <c r="I2288" s="12">
        <f>H2288/G2288*100</f>
        <v>48.513661202185794</v>
      </c>
      <c r="J2288" s="12">
        <f t="shared" si="35"/>
        <v>1.2661348152984218</v>
      </c>
      <c r="K2288" s="7">
        <v>177561</v>
      </c>
      <c r="L2288" s="7">
        <v>31080</v>
      </c>
      <c r="M2288" s="7">
        <f>G2288-L2288</f>
        <v>151920</v>
      </c>
      <c r="N2288" s="7">
        <v>126276.7265625</v>
      </c>
      <c r="O2288" s="22">
        <f>M2288/N2288</f>
        <v>1.2030720476809953</v>
      </c>
      <c r="P2288" s="27">
        <v>1290</v>
      </c>
      <c r="Q2288" s="32">
        <f>M2288/P2288</f>
        <v>117.76744186046511</v>
      </c>
      <c r="R2288" s="37" t="s">
        <v>4960</v>
      </c>
      <c r="S2288" s="42">
        <f>ABS(O2406-O2288)*100</f>
        <v>13.131508920834612</v>
      </c>
      <c r="T2288" t="s">
        <v>43</v>
      </c>
      <c r="V2288" s="7">
        <v>26340</v>
      </c>
      <c r="W2288" t="s">
        <v>33</v>
      </c>
      <c r="X2288" s="17" t="s">
        <v>34</v>
      </c>
      <c r="Z2288" t="s">
        <v>4961</v>
      </c>
      <c r="AA2288">
        <v>401</v>
      </c>
      <c r="AB2288">
        <v>66</v>
      </c>
    </row>
    <row r="2289" spans="1:28" x14ac:dyDescent="0.25">
      <c r="A2289" t="s">
        <v>5011</v>
      </c>
      <c r="B2289" t="s">
        <v>5012</v>
      </c>
      <c r="C2289" s="17">
        <v>43705</v>
      </c>
      <c r="D2289" s="7">
        <v>239900</v>
      </c>
      <c r="E2289" t="s">
        <v>29</v>
      </c>
      <c r="F2289" t="s">
        <v>30</v>
      </c>
      <c r="G2289" s="7">
        <v>239900</v>
      </c>
      <c r="H2289" s="7">
        <v>121750</v>
      </c>
      <c r="I2289" s="12">
        <f>H2289/G2289*100</f>
        <v>50.750312630262606</v>
      </c>
      <c r="J2289" s="12">
        <f t="shared" si="35"/>
        <v>0.97051661277838974</v>
      </c>
      <c r="K2289" s="7">
        <v>243506</v>
      </c>
      <c r="L2289" s="7">
        <v>20875</v>
      </c>
      <c r="M2289" s="7">
        <f>G2289-L2289</f>
        <v>219025</v>
      </c>
      <c r="N2289" s="7">
        <v>191923.28125</v>
      </c>
      <c r="O2289" s="22">
        <f>M2289/N2289</f>
        <v>1.1412112098828553</v>
      </c>
      <c r="P2289" s="27">
        <v>1760</v>
      </c>
      <c r="Q2289" s="32">
        <f>M2289/P2289</f>
        <v>124.44602272727273</v>
      </c>
      <c r="R2289" s="37" t="s">
        <v>4960</v>
      </c>
      <c r="S2289" s="42">
        <f>ABS(O2406-O2289)*100</f>
        <v>19.317592700648611</v>
      </c>
      <c r="T2289" t="s">
        <v>32</v>
      </c>
      <c r="V2289" s="7">
        <v>13170</v>
      </c>
      <c r="W2289" t="s">
        <v>33</v>
      </c>
      <c r="X2289" s="17" t="s">
        <v>34</v>
      </c>
      <c r="Z2289" t="s">
        <v>4961</v>
      </c>
      <c r="AA2289">
        <v>401</v>
      </c>
      <c r="AB2289">
        <v>77</v>
      </c>
    </row>
    <row r="2290" spans="1:28" x14ac:dyDescent="0.25">
      <c r="A2290" t="s">
        <v>5013</v>
      </c>
      <c r="B2290" t="s">
        <v>5014</v>
      </c>
      <c r="C2290" s="17">
        <v>44096</v>
      </c>
      <c r="D2290" s="7">
        <v>176000</v>
      </c>
      <c r="E2290" t="s">
        <v>29</v>
      </c>
      <c r="F2290" t="s">
        <v>30</v>
      </c>
      <c r="G2290" s="7">
        <v>176000</v>
      </c>
      <c r="H2290" s="7">
        <v>77600</v>
      </c>
      <c r="I2290" s="12">
        <f>H2290/G2290*100</f>
        <v>44.090909090909093</v>
      </c>
      <c r="J2290" s="12">
        <f t="shared" si="35"/>
        <v>5.6888869265751225</v>
      </c>
      <c r="K2290" s="7">
        <v>155201</v>
      </c>
      <c r="L2290" s="7">
        <v>27242</v>
      </c>
      <c r="M2290" s="7">
        <f>G2290-L2290</f>
        <v>148758</v>
      </c>
      <c r="N2290" s="7">
        <v>76166.0703125</v>
      </c>
      <c r="O2290" s="22">
        <f>M2290/N2290</f>
        <v>1.9530743727445077</v>
      </c>
      <c r="P2290" s="27">
        <v>1368</v>
      </c>
      <c r="Q2290" s="32">
        <f>M2290/P2290</f>
        <v>108.74122807017544</v>
      </c>
      <c r="R2290" s="37" t="s">
        <v>4966</v>
      </c>
      <c r="S2290" s="42">
        <f>ABS(O2406-O2290)*100</f>
        <v>61.868723585516626</v>
      </c>
      <c r="T2290" t="s">
        <v>147</v>
      </c>
      <c r="V2290" s="7">
        <v>26340</v>
      </c>
      <c r="W2290" t="s">
        <v>33</v>
      </c>
      <c r="X2290" s="17" t="s">
        <v>34</v>
      </c>
      <c r="Z2290" t="s">
        <v>4961</v>
      </c>
      <c r="AA2290">
        <v>401</v>
      </c>
      <c r="AB2290">
        <v>46</v>
      </c>
    </row>
    <row r="2291" spans="1:28" x14ac:dyDescent="0.25">
      <c r="A2291" t="s">
        <v>5015</v>
      </c>
      <c r="B2291" t="s">
        <v>5016</v>
      </c>
      <c r="C2291" s="17">
        <v>44188</v>
      </c>
      <c r="D2291" s="7">
        <v>110000</v>
      </c>
      <c r="E2291" t="s">
        <v>331</v>
      </c>
      <c r="F2291" t="s">
        <v>30</v>
      </c>
      <c r="G2291" s="7">
        <v>110000</v>
      </c>
      <c r="H2291" s="7">
        <v>51620</v>
      </c>
      <c r="I2291" s="12">
        <f>H2291/G2291*100</f>
        <v>46.927272727272729</v>
      </c>
      <c r="J2291" s="12">
        <f t="shared" si="35"/>
        <v>2.8525232902114865</v>
      </c>
      <c r="K2291" s="7">
        <v>103243</v>
      </c>
      <c r="L2291" s="7">
        <v>22862</v>
      </c>
      <c r="M2291" s="7">
        <f>G2291-L2291</f>
        <v>87138</v>
      </c>
      <c r="N2291" s="7">
        <v>47845.83203125</v>
      </c>
      <c r="O2291" s="22">
        <f>M2291/N2291</f>
        <v>1.8212244682689755</v>
      </c>
      <c r="P2291" s="27">
        <v>1066</v>
      </c>
      <c r="Q2291" s="32">
        <f>M2291/P2291</f>
        <v>81.742964352720449</v>
      </c>
      <c r="R2291" s="37" t="s">
        <v>4966</v>
      </c>
      <c r="S2291" s="42">
        <f>ABS(O2406-O2291)*100</f>
        <v>48.683733137963415</v>
      </c>
      <c r="T2291" t="s">
        <v>147</v>
      </c>
      <c r="V2291" s="7">
        <v>21960</v>
      </c>
      <c r="W2291" t="s">
        <v>33</v>
      </c>
      <c r="X2291" s="17" t="s">
        <v>34</v>
      </c>
      <c r="Z2291" t="s">
        <v>4961</v>
      </c>
      <c r="AA2291">
        <v>401</v>
      </c>
      <c r="AB2291">
        <v>45</v>
      </c>
    </row>
    <row r="2292" spans="1:28" x14ac:dyDescent="0.25">
      <c r="A2292" t="s">
        <v>5015</v>
      </c>
      <c r="B2292" t="s">
        <v>5016</v>
      </c>
      <c r="C2292" s="17">
        <v>43887</v>
      </c>
      <c r="D2292" s="7">
        <v>85000</v>
      </c>
      <c r="E2292" t="s">
        <v>29</v>
      </c>
      <c r="F2292" t="s">
        <v>30</v>
      </c>
      <c r="G2292" s="7">
        <v>85000</v>
      </c>
      <c r="H2292" s="7">
        <v>51620</v>
      </c>
      <c r="I2292" s="12">
        <f>H2292/G2292*100</f>
        <v>60.729411764705887</v>
      </c>
      <c r="J2292" s="12">
        <f t="shared" si="35"/>
        <v>10.949615747221671</v>
      </c>
      <c r="K2292" s="7">
        <v>103243</v>
      </c>
      <c r="L2292" s="7">
        <v>22862</v>
      </c>
      <c r="M2292" s="7">
        <f>G2292-L2292</f>
        <v>62138</v>
      </c>
      <c r="N2292" s="7">
        <v>47845.83203125</v>
      </c>
      <c r="O2292" s="22">
        <f>M2292/N2292</f>
        <v>1.2987129152527899</v>
      </c>
      <c r="P2292" s="27">
        <v>1066</v>
      </c>
      <c r="Q2292" s="32">
        <f>M2292/P2292</f>
        <v>58.290806754221386</v>
      </c>
      <c r="R2292" s="37" t="s">
        <v>4966</v>
      </c>
      <c r="S2292" s="42">
        <f>ABS(O2406-O2292)*100</f>
        <v>3.567422163655154</v>
      </c>
      <c r="T2292" t="s">
        <v>147</v>
      </c>
      <c r="V2292" s="7">
        <v>21960</v>
      </c>
      <c r="W2292" t="s">
        <v>33</v>
      </c>
      <c r="X2292" s="17" t="s">
        <v>34</v>
      </c>
      <c r="Z2292" t="s">
        <v>4961</v>
      </c>
      <c r="AA2292">
        <v>401</v>
      </c>
      <c r="AB2292">
        <v>45</v>
      </c>
    </row>
    <row r="2293" spans="1:28" x14ac:dyDescent="0.25">
      <c r="A2293" t="s">
        <v>5017</v>
      </c>
      <c r="B2293" t="s">
        <v>5018</v>
      </c>
      <c r="C2293" s="17">
        <v>44145</v>
      </c>
      <c r="D2293" s="7">
        <v>103500</v>
      </c>
      <c r="E2293" t="s">
        <v>29</v>
      </c>
      <c r="F2293" t="s">
        <v>30</v>
      </c>
      <c r="G2293" s="7">
        <v>103500</v>
      </c>
      <c r="H2293" s="7">
        <v>53630</v>
      </c>
      <c r="I2293" s="12">
        <f>H2293/G2293*100</f>
        <v>51.816425120772948</v>
      </c>
      <c r="J2293" s="12">
        <f t="shared" si="35"/>
        <v>2.0366291032887318</v>
      </c>
      <c r="K2293" s="7">
        <v>107255</v>
      </c>
      <c r="L2293" s="7">
        <v>22944</v>
      </c>
      <c r="M2293" s="7">
        <f>G2293-L2293</f>
        <v>80556</v>
      </c>
      <c r="N2293" s="7">
        <v>50185.1171875</v>
      </c>
      <c r="O2293" s="22">
        <f>M2293/N2293</f>
        <v>1.6051770826603691</v>
      </c>
      <c r="P2293" s="27">
        <v>697</v>
      </c>
      <c r="Q2293" s="32">
        <f>M2293/P2293</f>
        <v>115.57532281205165</v>
      </c>
      <c r="R2293" s="37" t="s">
        <v>4966</v>
      </c>
      <c r="S2293" s="42">
        <f>ABS(O2406-O2293)*100</f>
        <v>27.078994577102765</v>
      </c>
      <c r="T2293" t="s">
        <v>147</v>
      </c>
      <c r="V2293" s="7">
        <v>21960</v>
      </c>
      <c r="W2293" t="s">
        <v>33</v>
      </c>
      <c r="X2293" s="17" t="s">
        <v>34</v>
      </c>
      <c r="Z2293" t="s">
        <v>4961</v>
      </c>
      <c r="AA2293">
        <v>401</v>
      </c>
      <c r="AB2293">
        <v>45</v>
      </c>
    </row>
    <row r="2294" spans="1:28" x14ac:dyDescent="0.25">
      <c r="A2294" t="s">
        <v>5019</v>
      </c>
      <c r="B2294" t="s">
        <v>5020</v>
      </c>
      <c r="C2294" s="17">
        <v>44186</v>
      </c>
      <c r="D2294" s="7">
        <v>150000</v>
      </c>
      <c r="E2294" t="s">
        <v>29</v>
      </c>
      <c r="F2294" t="s">
        <v>30</v>
      </c>
      <c r="G2294" s="7">
        <v>150000</v>
      </c>
      <c r="H2294" s="7">
        <v>60180</v>
      </c>
      <c r="I2294" s="12">
        <f>H2294/G2294*100</f>
        <v>40.119999999999997</v>
      </c>
      <c r="J2294" s="12">
        <f t="shared" si="35"/>
        <v>9.6597960174842186</v>
      </c>
      <c r="K2294" s="7">
        <v>120362</v>
      </c>
      <c r="L2294" s="7">
        <v>24384</v>
      </c>
      <c r="M2294" s="7">
        <f>G2294-L2294</f>
        <v>125616</v>
      </c>
      <c r="N2294" s="7">
        <v>57129.76171875</v>
      </c>
      <c r="O2294" s="22">
        <f>M2294/N2294</f>
        <v>2.1987838951334679</v>
      </c>
      <c r="P2294" s="27">
        <v>984</v>
      </c>
      <c r="Q2294" s="32">
        <f>M2294/P2294</f>
        <v>127.65853658536585</v>
      </c>
      <c r="R2294" s="37" t="s">
        <v>4966</v>
      </c>
      <c r="S2294" s="42">
        <f>ABS(O2406-O2294)*100</f>
        <v>86.43967582441266</v>
      </c>
      <c r="T2294" t="s">
        <v>43</v>
      </c>
      <c r="V2294" s="7">
        <v>23400</v>
      </c>
      <c r="W2294" t="s">
        <v>33</v>
      </c>
      <c r="X2294" s="17" t="s">
        <v>34</v>
      </c>
      <c r="Z2294" t="s">
        <v>4961</v>
      </c>
      <c r="AA2294">
        <v>401</v>
      </c>
      <c r="AB2294">
        <v>45</v>
      </c>
    </row>
    <row r="2295" spans="1:28" x14ac:dyDescent="0.25">
      <c r="A2295" t="s">
        <v>5021</v>
      </c>
      <c r="B2295" t="s">
        <v>5022</v>
      </c>
      <c r="C2295" s="17">
        <v>44036</v>
      </c>
      <c r="D2295" s="7">
        <v>161900</v>
      </c>
      <c r="E2295" t="s">
        <v>29</v>
      </c>
      <c r="F2295" t="s">
        <v>30</v>
      </c>
      <c r="G2295" s="7">
        <v>161900</v>
      </c>
      <c r="H2295" s="7">
        <v>82370</v>
      </c>
      <c r="I2295" s="12">
        <f>H2295/G2295*100</f>
        <v>50.877084620135882</v>
      </c>
      <c r="J2295" s="12">
        <f t="shared" si="35"/>
        <v>1.0972886026516662</v>
      </c>
      <c r="K2295" s="7">
        <v>164737</v>
      </c>
      <c r="L2295" s="7">
        <v>30186</v>
      </c>
      <c r="M2295" s="7">
        <f>G2295-L2295</f>
        <v>131714</v>
      </c>
      <c r="N2295" s="7">
        <v>80089.8828125</v>
      </c>
      <c r="O2295" s="22">
        <f>M2295/N2295</f>
        <v>1.6445772596316346</v>
      </c>
      <c r="P2295" s="27">
        <v>1365</v>
      </c>
      <c r="Q2295" s="32">
        <f>M2295/P2295</f>
        <v>96.493772893772899</v>
      </c>
      <c r="R2295" s="37" t="s">
        <v>4966</v>
      </c>
      <c r="S2295" s="42">
        <f>ABS(O2406-O2295)*100</f>
        <v>31.019012274229318</v>
      </c>
      <c r="T2295" t="s">
        <v>492</v>
      </c>
      <c r="V2295" s="7">
        <v>26340</v>
      </c>
      <c r="W2295" t="s">
        <v>33</v>
      </c>
      <c r="X2295" s="17" t="s">
        <v>34</v>
      </c>
      <c r="Z2295" t="s">
        <v>4961</v>
      </c>
      <c r="AA2295">
        <v>401</v>
      </c>
      <c r="AB2295">
        <v>45</v>
      </c>
    </row>
    <row r="2296" spans="1:28" x14ac:dyDescent="0.25">
      <c r="A2296" t="s">
        <v>5023</v>
      </c>
      <c r="B2296" t="s">
        <v>5024</v>
      </c>
      <c r="C2296" s="17">
        <v>44224</v>
      </c>
      <c r="D2296" s="7">
        <v>190000</v>
      </c>
      <c r="E2296" t="s">
        <v>29</v>
      </c>
      <c r="F2296" t="s">
        <v>30</v>
      </c>
      <c r="G2296" s="7">
        <v>190000</v>
      </c>
      <c r="H2296" s="7">
        <v>81680</v>
      </c>
      <c r="I2296" s="12">
        <f>H2296/G2296*100</f>
        <v>42.98947368421053</v>
      </c>
      <c r="J2296" s="12">
        <f t="shared" si="35"/>
        <v>6.7903223332736857</v>
      </c>
      <c r="K2296" s="7">
        <v>163366</v>
      </c>
      <c r="L2296" s="7">
        <v>32175</v>
      </c>
      <c r="M2296" s="7">
        <f>G2296-L2296</f>
        <v>157825</v>
      </c>
      <c r="N2296" s="7">
        <v>113095.6875</v>
      </c>
      <c r="O2296" s="22">
        <f>M2296/N2296</f>
        <v>1.3954997178827</v>
      </c>
      <c r="P2296" s="27">
        <v>1008</v>
      </c>
      <c r="Q2296" s="32">
        <f>M2296/P2296</f>
        <v>156.57242063492063</v>
      </c>
      <c r="R2296" s="37" t="s">
        <v>4960</v>
      </c>
      <c r="S2296" s="42">
        <f>ABS(O2406-O2296)*100</f>
        <v>6.111258099335859</v>
      </c>
      <c r="T2296" t="s">
        <v>43</v>
      </c>
      <c r="V2296" s="7">
        <v>21960</v>
      </c>
      <c r="W2296" t="s">
        <v>33</v>
      </c>
      <c r="X2296" s="17" t="s">
        <v>34</v>
      </c>
      <c r="Z2296" t="s">
        <v>4961</v>
      </c>
      <c r="AA2296">
        <v>401</v>
      </c>
      <c r="AB2296">
        <v>65</v>
      </c>
    </row>
    <row r="2297" spans="1:28" x14ac:dyDescent="0.25">
      <c r="A2297" t="s">
        <v>5025</v>
      </c>
      <c r="B2297" t="s">
        <v>5026</v>
      </c>
      <c r="C2297" s="17">
        <v>43810</v>
      </c>
      <c r="D2297" s="7">
        <v>96000</v>
      </c>
      <c r="E2297" t="s">
        <v>29</v>
      </c>
      <c r="F2297" t="s">
        <v>30</v>
      </c>
      <c r="G2297" s="7">
        <v>96000</v>
      </c>
      <c r="H2297" s="7">
        <v>48090</v>
      </c>
      <c r="I2297" s="12">
        <f>H2297/G2297*100</f>
        <v>50.09375</v>
      </c>
      <c r="J2297" s="12">
        <f t="shared" si="35"/>
        <v>0.31395398251578399</v>
      </c>
      <c r="K2297" s="7">
        <v>96177</v>
      </c>
      <c r="L2297" s="7">
        <v>24034</v>
      </c>
      <c r="M2297" s="7">
        <f>G2297-L2297</f>
        <v>71966</v>
      </c>
      <c r="N2297" s="7">
        <v>42942.26171875</v>
      </c>
      <c r="O2297" s="22">
        <f>M2297/N2297</f>
        <v>1.675878193639188</v>
      </c>
      <c r="P2297" s="27">
        <v>720</v>
      </c>
      <c r="Q2297" s="32">
        <f>M2297/P2297</f>
        <v>99.952777777777783</v>
      </c>
      <c r="R2297" s="37" t="s">
        <v>4966</v>
      </c>
      <c r="S2297" s="42">
        <f>ABS(O2406-O2297)*100</f>
        <v>34.149105674984661</v>
      </c>
      <c r="T2297" t="s">
        <v>147</v>
      </c>
      <c r="V2297" s="7">
        <v>21960</v>
      </c>
      <c r="W2297" t="s">
        <v>33</v>
      </c>
      <c r="X2297" s="17" t="s">
        <v>34</v>
      </c>
      <c r="Z2297" t="s">
        <v>4961</v>
      </c>
      <c r="AA2297">
        <v>401</v>
      </c>
      <c r="AB2297">
        <v>45</v>
      </c>
    </row>
    <row r="2298" spans="1:28" x14ac:dyDescent="0.25">
      <c r="A2298" t="s">
        <v>5027</v>
      </c>
      <c r="B2298" t="s">
        <v>5028</v>
      </c>
      <c r="C2298" s="17">
        <v>43748</v>
      </c>
      <c r="D2298" s="7">
        <v>255000</v>
      </c>
      <c r="E2298" t="s">
        <v>29</v>
      </c>
      <c r="F2298" t="s">
        <v>30</v>
      </c>
      <c r="G2298" s="7">
        <v>255000</v>
      </c>
      <c r="H2298" s="7">
        <v>127640</v>
      </c>
      <c r="I2298" s="12">
        <f>H2298/G2298*100</f>
        <v>50.054901960784314</v>
      </c>
      <c r="J2298" s="12">
        <f t="shared" si="35"/>
        <v>0.27510594330009752</v>
      </c>
      <c r="K2298" s="7">
        <v>255278</v>
      </c>
      <c r="L2298" s="7">
        <v>34659</v>
      </c>
      <c r="M2298" s="7">
        <f>G2298-L2298</f>
        <v>220341</v>
      </c>
      <c r="N2298" s="7">
        <v>190188.796875</v>
      </c>
      <c r="O2298" s="22">
        <f>M2298/N2298</f>
        <v>1.1585382715513852</v>
      </c>
      <c r="P2298" s="27">
        <v>1937</v>
      </c>
      <c r="Q2298" s="32">
        <f>M2298/P2298</f>
        <v>113.75374290139391</v>
      </c>
      <c r="R2298" s="37" t="s">
        <v>4960</v>
      </c>
      <c r="S2298" s="42">
        <f>ABS(O2406-O2298)*100</f>
        <v>17.584886533795618</v>
      </c>
      <c r="T2298" t="s">
        <v>43</v>
      </c>
      <c r="V2298" s="7">
        <v>29250</v>
      </c>
      <c r="W2298" t="s">
        <v>33</v>
      </c>
      <c r="X2298" s="17" t="s">
        <v>34</v>
      </c>
      <c r="Z2298" t="s">
        <v>4961</v>
      </c>
      <c r="AA2298">
        <v>401</v>
      </c>
      <c r="AB2298">
        <v>71</v>
      </c>
    </row>
    <row r="2299" spans="1:28" x14ac:dyDescent="0.25">
      <c r="A2299" t="s">
        <v>5029</v>
      </c>
      <c r="B2299" t="s">
        <v>5030</v>
      </c>
      <c r="C2299" s="17">
        <v>43641</v>
      </c>
      <c r="D2299" s="7">
        <v>165000</v>
      </c>
      <c r="E2299" t="s">
        <v>29</v>
      </c>
      <c r="F2299" t="s">
        <v>30</v>
      </c>
      <c r="G2299" s="7">
        <v>165000</v>
      </c>
      <c r="H2299" s="7">
        <v>85520</v>
      </c>
      <c r="I2299" s="12">
        <f>H2299/G2299*100</f>
        <v>51.830303030303028</v>
      </c>
      <c r="J2299" s="12">
        <f t="shared" si="35"/>
        <v>2.0505070128188123</v>
      </c>
      <c r="K2299" s="7">
        <v>171041</v>
      </c>
      <c r="L2299" s="7">
        <v>29445</v>
      </c>
      <c r="M2299" s="7">
        <f>G2299-L2299</f>
        <v>135555</v>
      </c>
      <c r="N2299" s="7">
        <v>73365.8046875</v>
      </c>
      <c r="O2299" s="22">
        <f>M2299/N2299</f>
        <v>1.8476591455296303</v>
      </c>
      <c r="P2299" s="27">
        <v>974</v>
      </c>
      <c r="Q2299" s="32">
        <f>M2299/P2299</f>
        <v>139.1735112936345</v>
      </c>
      <c r="R2299" s="37" t="s">
        <v>5031</v>
      </c>
      <c r="S2299" s="42">
        <f>ABS(O2406-O2299)*100</f>
        <v>51.327200864028889</v>
      </c>
      <c r="T2299" t="s">
        <v>147</v>
      </c>
      <c r="V2299" s="7">
        <v>25350</v>
      </c>
      <c r="W2299" t="s">
        <v>33</v>
      </c>
      <c r="X2299" s="17" t="s">
        <v>34</v>
      </c>
      <c r="Z2299" t="s">
        <v>5032</v>
      </c>
      <c r="AA2299">
        <v>401</v>
      </c>
      <c r="AB2299">
        <v>49</v>
      </c>
    </row>
    <row r="2300" spans="1:28" x14ac:dyDescent="0.25">
      <c r="A2300" t="s">
        <v>5033</v>
      </c>
      <c r="B2300" t="s">
        <v>5034</v>
      </c>
      <c r="C2300" s="17">
        <v>43997</v>
      </c>
      <c r="D2300" s="7">
        <v>205000</v>
      </c>
      <c r="E2300" t="s">
        <v>29</v>
      </c>
      <c r="F2300" t="s">
        <v>30</v>
      </c>
      <c r="G2300" s="7">
        <v>205000</v>
      </c>
      <c r="H2300" s="7">
        <v>85210</v>
      </c>
      <c r="I2300" s="12">
        <f>H2300/G2300*100</f>
        <v>41.565853658536582</v>
      </c>
      <c r="J2300" s="12">
        <f t="shared" si="35"/>
        <v>8.2139423589476337</v>
      </c>
      <c r="K2300" s="7">
        <v>183467</v>
      </c>
      <c r="L2300" s="7">
        <v>34987</v>
      </c>
      <c r="M2300" s="7">
        <f>G2300-L2300</f>
        <v>170013</v>
      </c>
      <c r="N2300" s="7">
        <v>82488.890625</v>
      </c>
      <c r="O2300" s="22">
        <f>M2300/N2300</f>
        <v>2.061041174294493</v>
      </c>
      <c r="P2300" s="27">
        <v>1540</v>
      </c>
      <c r="Q2300" s="32">
        <f>M2300/P2300</f>
        <v>110.39805194805194</v>
      </c>
      <c r="R2300" s="37" t="s">
        <v>3052</v>
      </c>
      <c r="S2300" s="42">
        <f>ABS(O2406-O2300)*100</f>
        <v>72.66540374051516</v>
      </c>
      <c r="T2300" t="s">
        <v>147</v>
      </c>
      <c r="V2300" s="7">
        <v>32500</v>
      </c>
      <c r="W2300" t="s">
        <v>33</v>
      </c>
      <c r="X2300" s="17" t="s">
        <v>34</v>
      </c>
      <c r="Y2300" t="s">
        <v>5035</v>
      </c>
      <c r="Z2300" t="s">
        <v>3534</v>
      </c>
      <c r="AA2300">
        <v>401</v>
      </c>
      <c r="AB2300">
        <v>43</v>
      </c>
    </row>
    <row r="2301" spans="1:28" x14ac:dyDescent="0.25">
      <c r="A2301" t="s">
        <v>5036</v>
      </c>
      <c r="B2301" t="s">
        <v>5037</v>
      </c>
      <c r="C2301" s="17">
        <v>44230</v>
      </c>
      <c r="D2301" s="7">
        <v>305000</v>
      </c>
      <c r="E2301" t="s">
        <v>29</v>
      </c>
      <c r="F2301" t="s">
        <v>30</v>
      </c>
      <c r="G2301" s="7">
        <v>305000</v>
      </c>
      <c r="H2301" s="7">
        <v>148770</v>
      </c>
      <c r="I2301" s="12">
        <f>H2301/G2301*100</f>
        <v>48.777049180327872</v>
      </c>
      <c r="J2301" s="12">
        <f t="shared" si="35"/>
        <v>1.0027468371563444</v>
      </c>
      <c r="K2301" s="7">
        <v>297541</v>
      </c>
      <c r="L2301" s="7">
        <v>53504</v>
      </c>
      <c r="M2301" s="7">
        <f>G2301-L2301</f>
        <v>251496</v>
      </c>
      <c r="N2301" s="7">
        <v>210376.71875</v>
      </c>
      <c r="O2301" s="22">
        <f>M2301/N2301</f>
        <v>1.1954554738486243</v>
      </c>
      <c r="P2301" s="27">
        <v>2159</v>
      </c>
      <c r="Q2301" s="32">
        <f>M2301/P2301</f>
        <v>116.48726262158407</v>
      </c>
      <c r="R2301" s="37" t="s">
        <v>5038</v>
      </c>
      <c r="S2301" s="42">
        <f>ABS(O2406-O2301)*100</f>
        <v>13.893166304071713</v>
      </c>
      <c r="T2301" t="s">
        <v>32</v>
      </c>
      <c r="V2301" s="7">
        <v>48263</v>
      </c>
      <c r="W2301" t="s">
        <v>33</v>
      </c>
      <c r="X2301" s="17" t="s">
        <v>34</v>
      </c>
      <c r="Z2301" t="s">
        <v>5039</v>
      </c>
      <c r="AA2301">
        <v>401</v>
      </c>
      <c r="AB2301">
        <v>73</v>
      </c>
    </row>
    <row r="2302" spans="1:28" x14ac:dyDescent="0.25">
      <c r="A2302" t="s">
        <v>5040</v>
      </c>
      <c r="B2302" t="s">
        <v>5041</v>
      </c>
      <c r="C2302" s="17">
        <v>43670</v>
      </c>
      <c r="D2302" s="7">
        <v>307000</v>
      </c>
      <c r="E2302" t="s">
        <v>29</v>
      </c>
      <c r="F2302" t="s">
        <v>30</v>
      </c>
      <c r="G2302" s="7">
        <v>307000</v>
      </c>
      <c r="H2302" s="7">
        <v>152460</v>
      </c>
      <c r="I2302" s="12">
        <f>H2302/G2302*100</f>
        <v>49.66123778501629</v>
      </c>
      <c r="J2302" s="12">
        <f t="shared" si="35"/>
        <v>0.11855823246792596</v>
      </c>
      <c r="K2302" s="7">
        <v>304914</v>
      </c>
      <c r="L2302" s="7">
        <v>53504</v>
      </c>
      <c r="M2302" s="7">
        <f>G2302-L2302</f>
        <v>253496</v>
      </c>
      <c r="N2302" s="7">
        <v>216732.765625</v>
      </c>
      <c r="O2302" s="22">
        <f>M2302/N2302</f>
        <v>1.1696247185744368</v>
      </c>
      <c r="P2302" s="27">
        <v>2095</v>
      </c>
      <c r="Q2302" s="32">
        <f>M2302/P2302</f>
        <v>121.00047732696898</v>
      </c>
      <c r="R2302" s="37" t="s">
        <v>5038</v>
      </c>
      <c r="S2302" s="42">
        <f>ABS(O2406-O2302)*100</f>
        <v>16.476241831490455</v>
      </c>
      <c r="T2302" t="s">
        <v>32</v>
      </c>
      <c r="V2302" s="7">
        <v>48263</v>
      </c>
      <c r="W2302" t="s">
        <v>33</v>
      </c>
      <c r="X2302" s="17" t="s">
        <v>34</v>
      </c>
      <c r="Z2302" t="s">
        <v>5039</v>
      </c>
      <c r="AA2302">
        <v>401</v>
      </c>
      <c r="AB2302">
        <v>73</v>
      </c>
    </row>
    <row r="2303" spans="1:28" x14ac:dyDescent="0.25">
      <c r="A2303" t="s">
        <v>5042</v>
      </c>
      <c r="B2303" t="s">
        <v>5043</v>
      </c>
      <c r="C2303" s="17">
        <v>43588</v>
      </c>
      <c r="D2303" s="7">
        <v>294000</v>
      </c>
      <c r="E2303" t="s">
        <v>29</v>
      </c>
      <c r="F2303" t="s">
        <v>30</v>
      </c>
      <c r="G2303" s="7">
        <v>294000</v>
      </c>
      <c r="H2303" s="7">
        <v>153560</v>
      </c>
      <c r="I2303" s="12">
        <f>H2303/G2303*100</f>
        <v>52.2312925170068</v>
      </c>
      <c r="J2303" s="12">
        <f t="shared" si="35"/>
        <v>2.4514964995225839</v>
      </c>
      <c r="K2303" s="7">
        <v>307121</v>
      </c>
      <c r="L2303" s="7">
        <v>52167</v>
      </c>
      <c r="M2303" s="7">
        <f>G2303-L2303</f>
        <v>241833</v>
      </c>
      <c r="N2303" s="7">
        <v>219787.9375</v>
      </c>
      <c r="O2303" s="22">
        <f>M2303/N2303</f>
        <v>1.1003015122247097</v>
      </c>
      <c r="P2303" s="27">
        <v>2126</v>
      </c>
      <c r="Q2303" s="32">
        <f>M2303/P2303</f>
        <v>113.75023518344308</v>
      </c>
      <c r="R2303" s="37" t="s">
        <v>5038</v>
      </c>
      <c r="S2303" s="42">
        <f>ABS(O2406-O2303)*100</f>
        <v>23.408562466463167</v>
      </c>
      <c r="T2303" t="s">
        <v>32</v>
      </c>
      <c r="V2303" s="7">
        <v>48263</v>
      </c>
      <c r="W2303" t="s">
        <v>33</v>
      </c>
      <c r="X2303" s="17" t="s">
        <v>34</v>
      </c>
      <c r="Z2303" t="s">
        <v>5039</v>
      </c>
      <c r="AA2303">
        <v>401</v>
      </c>
      <c r="AB2303">
        <v>75</v>
      </c>
    </row>
    <row r="2304" spans="1:28" x14ac:dyDescent="0.25">
      <c r="A2304" t="s">
        <v>5044</v>
      </c>
      <c r="B2304" t="s">
        <v>5045</v>
      </c>
      <c r="C2304" s="17">
        <v>44216</v>
      </c>
      <c r="D2304" s="7">
        <v>207000</v>
      </c>
      <c r="E2304" t="s">
        <v>29</v>
      </c>
      <c r="F2304" t="s">
        <v>30</v>
      </c>
      <c r="G2304" s="7">
        <v>207000</v>
      </c>
      <c r="H2304" s="7">
        <v>93480</v>
      </c>
      <c r="I2304" s="12">
        <f>H2304/G2304*100</f>
        <v>45.159420289855071</v>
      </c>
      <c r="J2304" s="12">
        <f t="shared" si="35"/>
        <v>4.6203757276291455</v>
      </c>
      <c r="K2304" s="7">
        <v>186957</v>
      </c>
      <c r="L2304" s="7">
        <v>32912</v>
      </c>
      <c r="M2304" s="7">
        <f>G2304-L2304</f>
        <v>174088</v>
      </c>
      <c r="N2304" s="7">
        <v>87031.0703125</v>
      </c>
      <c r="O2304" s="22">
        <f>M2304/N2304</f>
        <v>2.0002971280820416</v>
      </c>
      <c r="P2304" s="27">
        <v>1094</v>
      </c>
      <c r="Q2304" s="32">
        <f>M2304/P2304</f>
        <v>159.12979890310785</v>
      </c>
      <c r="R2304" s="37" t="s">
        <v>5046</v>
      </c>
      <c r="S2304" s="42">
        <f>ABS(O2406-O2304)*100</f>
        <v>66.590999119270023</v>
      </c>
      <c r="T2304" t="s">
        <v>43</v>
      </c>
      <c r="V2304" s="7">
        <v>29508</v>
      </c>
      <c r="W2304" t="s">
        <v>33</v>
      </c>
      <c r="X2304" s="17" t="s">
        <v>34</v>
      </c>
      <c r="Z2304" t="s">
        <v>5047</v>
      </c>
      <c r="AA2304">
        <v>401</v>
      </c>
      <c r="AB2304">
        <v>49</v>
      </c>
    </row>
    <row r="2305" spans="1:28" x14ac:dyDescent="0.25">
      <c r="A2305" t="s">
        <v>5048</v>
      </c>
      <c r="B2305" t="s">
        <v>5049</v>
      </c>
      <c r="C2305" s="17">
        <v>44264</v>
      </c>
      <c r="D2305" s="7">
        <v>272500</v>
      </c>
      <c r="E2305" t="s">
        <v>29</v>
      </c>
      <c r="F2305" t="s">
        <v>30</v>
      </c>
      <c r="G2305" s="7">
        <v>272500</v>
      </c>
      <c r="H2305" s="7">
        <v>109610</v>
      </c>
      <c r="I2305" s="12">
        <f>H2305/G2305*100</f>
        <v>40.223853211009178</v>
      </c>
      <c r="J2305" s="12">
        <f t="shared" si="35"/>
        <v>9.5559428064750378</v>
      </c>
      <c r="K2305" s="7">
        <v>219220</v>
      </c>
      <c r="L2305" s="7">
        <v>37560</v>
      </c>
      <c r="M2305" s="7">
        <f>G2305-L2305</f>
        <v>234940</v>
      </c>
      <c r="N2305" s="7">
        <v>102632.765625</v>
      </c>
      <c r="O2305" s="22">
        <f>M2305/N2305</f>
        <v>2.2891325062643708</v>
      </c>
      <c r="P2305" s="27">
        <v>1647</v>
      </c>
      <c r="Q2305" s="32">
        <f>M2305/P2305</f>
        <v>142.64723740133576</v>
      </c>
      <c r="R2305" s="37" t="s">
        <v>5046</v>
      </c>
      <c r="S2305" s="42">
        <f>ABS(O2406-O2305)*100</f>
        <v>95.474536937502947</v>
      </c>
      <c r="T2305" t="s">
        <v>43</v>
      </c>
      <c r="V2305" s="7">
        <v>32450</v>
      </c>
      <c r="W2305" t="s">
        <v>33</v>
      </c>
      <c r="X2305" s="17" t="s">
        <v>34</v>
      </c>
      <c r="Z2305" t="s">
        <v>5047</v>
      </c>
      <c r="AA2305">
        <v>401</v>
      </c>
      <c r="AB2305">
        <v>49</v>
      </c>
    </row>
    <row r="2306" spans="1:28" x14ac:dyDescent="0.25">
      <c r="A2306" t="s">
        <v>5050</v>
      </c>
      <c r="B2306" t="s">
        <v>5051</v>
      </c>
      <c r="C2306" s="17">
        <v>44004</v>
      </c>
      <c r="D2306" s="7">
        <v>233000</v>
      </c>
      <c r="E2306" t="s">
        <v>29</v>
      </c>
      <c r="F2306" t="s">
        <v>30</v>
      </c>
      <c r="G2306" s="7">
        <v>233000</v>
      </c>
      <c r="H2306" s="7">
        <v>100100</v>
      </c>
      <c r="I2306" s="12">
        <f>H2306/G2306*100</f>
        <v>42.961373390557938</v>
      </c>
      <c r="J2306" s="12">
        <f t="shared" si="35"/>
        <v>6.818422626926278</v>
      </c>
      <c r="K2306" s="7">
        <v>200192</v>
      </c>
      <c r="L2306" s="7">
        <v>36405</v>
      </c>
      <c r="M2306" s="7">
        <f>G2306-L2306</f>
        <v>196595</v>
      </c>
      <c r="N2306" s="7">
        <v>92535.03125</v>
      </c>
      <c r="O2306" s="22">
        <f>M2306/N2306</f>
        <v>2.1245467510446212</v>
      </c>
      <c r="P2306" s="27">
        <v>1215</v>
      </c>
      <c r="Q2306" s="32">
        <f>M2306/P2306</f>
        <v>161.80658436213992</v>
      </c>
      <c r="R2306" s="37" t="s">
        <v>5046</v>
      </c>
      <c r="S2306" s="42">
        <f>ABS(O2406-O2306)*100</f>
        <v>79.015961415527983</v>
      </c>
      <c r="T2306" t="s">
        <v>43</v>
      </c>
      <c r="V2306" s="7">
        <v>32450</v>
      </c>
      <c r="W2306" t="s">
        <v>33</v>
      </c>
      <c r="X2306" s="17" t="s">
        <v>34</v>
      </c>
      <c r="Z2306" t="s">
        <v>5047</v>
      </c>
      <c r="AA2306">
        <v>401</v>
      </c>
      <c r="AB2306">
        <v>49</v>
      </c>
    </row>
    <row r="2307" spans="1:28" x14ac:dyDescent="0.25">
      <c r="A2307" t="s">
        <v>5052</v>
      </c>
      <c r="B2307" t="s">
        <v>5053</v>
      </c>
      <c r="C2307" s="17">
        <v>44005</v>
      </c>
      <c r="D2307" s="7">
        <v>189000</v>
      </c>
      <c r="E2307" t="s">
        <v>29</v>
      </c>
      <c r="F2307" t="s">
        <v>30</v>
      </c>
      <c r="G2307" s="7">
        <v>189000</v>
      </c>
      <c r="H2307" s="7">
        <v>81220</v>
      </c>
      <c r="I2307" s="12">
        <f>H2307/G2307*100</f>
        <v>42.973544973544975</v>
      </c>
      <c r="J2307" s="12">
        <f t="shared" ref="J2307:J2370" si="36">+ABS(I2307-$I$2411)</f>
        <v>6.8062510439392412</v>
      </c>
      <c r="K2307" s="7">
        <v>162448</v>
      </c>
      <c r="L2307" s="7">
        <v>34571</v>
      </c>
      <c r="M2307" s="7">
        <f>G2307-L2307</f>
        <v>154429</v>
      </c>
      <c r="N2307" s="7">
        <v>72246.890625</v>
      </c>
      <c r="O2307" s="22">
        <f>M2307/N2307</f>
        <v>2.1375175964536535</v>
      </c>
      <c r="P2307" s="27">
        <v>1080</v>
      </c>
      <c r="Q2307" s="32">
        <f>M2307/P2307</f>
        <v>142.98981481481482</v>
      </c>
      <c r="R2307" s="37" t="s">
        <v>5046</v>
      </c>
      <c r="S2307" s="42">
        <f>ABS(O2406-O2307)*100</f>
        <v>80.31304595643121</v>
      </c>
      <c r="T2307" t="s">
        <v>43</v>
      </c>
      <c r="V2307" s="7">
        <v>29508</v>
      </c>
      <c r="W2307" t="s">
        <v>33</v>
      </c>
      <c r="X2307" s="17" t="s">
        <v>34</v>
      </c>
      <c r="Z2307" t="s">
        <v>5047</v>
      </c>
      <c r="AA2307">
        <v>401</v>
      </c>
      <c r="AB2307">
        <v>49</v>
      </c>
    </row>
    <row r="2308" spans="1:28" x14ac:dyDescent="0.25">
      <c r="A2308" t="s">
        <v>5054</v>
      </c>
      <c r="B2308" t="s">
        <v>5055</v>
      </c>
      <c r="C2308" s="17">
        <v>44131</v>
      </c>
      <c r="D2308" s="7">
        <v>200000</v>
      </c>
      <c r="E2308" t="s">
        <v>29</v>
      </c>
      <c r="F2308" t="s">
        <v>30</v>
      </c>
      <c r="G2308" s="7">
        <v>200000</v>
      </c>
      <c r="H2308" s="7">
        <v>90650</v>
      </c>
      <c r="I2308" s="12">
        <f>H2308/G2308*100</f>
        <v>45.324999999999996</v>
      </c>
      <c r="J2308" s="12">
        <f t="shared" si="36"/>
        <v>4.4547960174842203</v>
      </c>
      <c r="K2308" s="7">
        <v>181297</v>
      </c>
      <c r="L2308" s="7">
        <v>34068</v>
      </c>
      <c r="M2308" s="7">
        <f>G2308-L2308</f>
        <v>165932</v>
      </c>
      <c r="N2308" s="7">
        <v>83180.2265625</v>
      </c>
      <c r="O2308" s="22">
        <f>M2308/N2308</f>
        <v>1.9948490988458889</v>
      </c>
      <c r="P2308" s="27">
        <v>1080</v>
      </c>
      <c r="Q2308" s="32">
        <f>M2308/P2308</f>
        <v>153.64074074074074</v>
      </c>
      <c r="R2308" s="37" t="s">
        <v>5046</v>
      </c>
      <c r="S2308" s="42">
        <f>ABS(O2406-O2308)*100</f>
        <v>66.046196195654744</v>
      </c>
      <c r="T2308" t="s">
        <v>43</v>
      </c>
      <c r="V2308" s="7">
        <v>29508</v>
      </c>
      <c r="W2308" t="s">
        <v>33</v>
      </c>
      <c r="X2308" s="17" t="s">
        <v>34</v>
      </c>
      <c r="Z2308" t="s">
        <v>5047</v>
      </c>
      <c r="AA2308">
        <v>401</v>
      </c>
      <c r="AB2308">
        <v>49</v>
      </c>
    </row>
    <row r="2309" spans="1:28" x14ac:dyDescent="0.25">
      <c r="A2309" t="s">
        <v>5056</v>
      </c>
      <c r="B2309" t="s">
        <v>5057</v>
      </c>
      <c r="C2309" s="17">
        <v>44102</v>
      </c>
      <c r="D2309" s="7">
        <v>187000</v>
      </c>
      <c r="E2309" t="s">
        <v>29</v>
      </c>
      <c r="F2309" t="s">
        <v>30</v>
      </c>
      <c r="G2309" s="7">
        <v>187000</v>
      </c>
      <c r="H2309" s="7">
        <v>97690</v>
      </c>
      <c r="I2309" s="12">
        <f>H2309/G2309*100</f>
        <v>52.240641711229955</v>
      </c>
      <c r="J2309" s="12">
        <f t="shared" si="36"/>
        <v>2.460845693745739</v>
      </c>
      <c r="K2309" s="7">
        <v>195380</v>
      </c>
      <c r="L2309" s="7">
        <v>32436</v>
      </c>
      <c r="M2309" s="7">
        <f>G2309-L2309</f>
        <v>154564</v>
      </c>
      <c r="N2309" s="7">
        <v>92058.7578125</v>
      </c>
      <c r="O2309" s="22">
        <f>M2309/N2309</f>
        <v>1.6789711665978275</v>
      </c>
      <c r="P2309" s="27">
        <v>1218</v>
      </c>
      <c r="Q2309" s="32">
        <f>M2309/P2309</f>
        <v>126.89983579638752</v>
      </c>
      <c r="R2309" s="37" t="s">
        <v>5046</v>
      </c>
      <c r="S2309" s="42">
        <f>ABS(O2406-O2309)*100</f>
        <v>34.45840297084861</v>
      </c>
      <c r="T2309" t="s">
        <v>43</v>
      </c>
      <c r="V2309" s="7">
        <v>29508</v>
      </c>
      <c r="W2309" t="s">
        <v>33</v>
      </c>
      <c r="X2309" s="17" t="s">
        <v>34</v>
      </c>
      <c r="Z2309" t="s">
        <v>5047</v>
      </c>
      <c r="AA2309">
        <v>401</v>
      </c>
      <c r="AB2309">
        <v>49</v>
      </c>
    </row>
    <row r="2310" spans="1:28" x14ac:dyDescent="0.25">
      <c r="A2310" t="s">
        <v>5058</v>
      </c>
      <c r="B2310" t="s">
        <v>5059</v>
      </c>
      <c r="C2310" s="17">
        <v>43742</v>
      </c>
      <c r="D2310" s="7">
        <v>255000</v>
      </c>
      <c r="E2310" t="s">
        <v>29</v>
      </c>
      <c r="F2310" t="s">
        <v>30</v>
      </c>
      <c r="G2310" s="7">
        <v>255000</v>
      </c>
      <c r="H2310" s="7">
        <v>161480</v>
      </c>
      <c r="I2310" s="12">
        <f>H2310/G2310*100</f>
        <v>63.325490196078427</v>
      </c>
      <c r="J2310" s="12">
        <f t="shared" si="36"/>
        <v>13.545694178594211</v>
      </c>
      <c r="K2310" s="7">
        <v>322961</v>
      </c>
      <c r="L2310" s="7">
        <v>33647</v>
      </c>
      <c r="M2310" s="7">
        <f>G2310-L2310</f>
        <v>221353</v>
      </c>
      <c r="N2310" s="7">
        <v>163454.234375</v>
      </c>
      <c r="O2310" s="22">
        <f>M2310/N2310</f>
        <v>1.3542200411411029</v>
      </c>
      <c r="P2310" s="27">
        <v>1192</v>
      </c>
      <c r="Q2310" s="32">
        <f>M2310/P2310</f>
        <v>185.69882550335569</v>
      </c>
      <c r="R2310" s="37" t="s">
        <v>5046</v>
      </c>
      <c r="S2310" s="42">
        <f>ABS(O2406-O2310)*100</f>
        <v>1.9832904251761541</v>
      </c>
      <c r="T2310" t="s">
        <v>43</v>
      </c>
      <c r="V2310" s="7">
        <v>29508</v>
      </c>
      <c r="W2310" t="s">
        <v>33</v>
      </c>
      <c r="X2310" s="17" t="s">
        <v>34</v>
      </c>
      <c r="Z2310" t="s">
        <v>5047</v>
      </c>
      <c r="AA2310">
        <v>401</v>
      </c>
      <c r="AB2310">
        <v>82</v>
      </c>
    </row>
    <row r="2311" spans="1:28" x14ac:dyDescent="0.25">
      <c r="A2311" t="s">
        <v>5060</v>
      </c>
      <c r="B2311" t="s">
        <v>5061</v>
      </c>
      <c r="C2311" s="17">
        <v>44090</v>
      </c>
      <c r="D2311" s="7">
        <v>232000</v>
      </c>
      <c r="E2311" t="s">
        <v>29</v>
      </c>
      <c r="F2311" t="s">
        <v>30</v>
      </c>
      <c r="G2311" s="7">
        <v>232000</v>
      </c>
      <c r="H2311" s="7">
        <v>96840</v>
      </c>
      <c r="I2311" s="12">
        <f>H2311/G2311*100</f>
        <v>41.741379310344826</v>
      </c>
      <c r="J2311" s="12">
        <f t="shared" si="36"/>
        <v>8.0384167071393904</v>
      </c>
      <c r="K2311" s="7">
        <v>193681</v>
      </c>
      <c r="L2311" s="7">
        <v>35167</v>
      </c>
      <c r="M2311" s="7">
        <f>G2311-L2311</f>
        <v>196833</v>
      </c>
      <c r="N2311" s="7">
        <v>89555.9296875</v>
      </c>
      <c r="O2311" s="22">
        <f>M2311/N2311</f>
        <v>2.1978779148051597</v>
      </c>
      <c r="P2311" s="27">
        <v>1425</v>
      </c>
      <c r="Q2311" s="32">
        <f>M2311/P2311</f>
        <v>138.12842105263158</v>
      </c>
      <c r="R2311" s="37" t="s">
        <v>5046</v>
      </c>
      <c r="S2311" s="42">
        <f>ABS(O2406-O2311)*100</f>
        <v>86.349077791581834</v>
      </c>
      <c r="T2311" t="s">
        <v>43</v>
      </c>
      <c r="V2311" s="7">
        <v>29508</v>
      </c>
      <c r="W2311" t="s">
        <v>33</v>
      </c>
      <c r="X2311" s="17" t="s">
        <v>34</v>
      </c>
      <c r="Z2311" t="s">
        <v>5047</v>
      </c>
      <c r="AA2311">
        <v>401</v>
      </c>
      <c r="AB2311">
        <v>49</v>
      </c>
    </row>
    <row r="2312" spans="1:28" x14ac:dyDescent="0.25">
      <c r="A2312" t="s">
        <v>5062</v>
      </c>
      <c r="B2312" t="s">
        <v>5063</v>
      </c>
      <c r="C2312" s="17">
        <v>44141</v>
      </c>
      <c r="D2312" s="7">
        <v>246000</v>
      </c>
      <c r="E2312" t="s">
        <v>29</v>
      </c>
      <c r="F2312" t="s">
        <v>30</v>
      </c>
      <c r="G2312" s="7">
        <v>246000</v>
      </c>
      <c r="H2312" s="7">
        <v>105830</v>
      </c>
      <c r="I2312" s="12">
        <f>H2312/G2312*100</f>
        <v>43.020325203252028</v>
      </c>
      <c r="J2312" s="12">
        <f t="shared" si="36"/>
        <v>6.7594708142321878</v>
      </c>
      <c r="K2312" s="7">
        <v>211661</v>
      </c>
      <c r="L2312" s="7">
        <v>33463</v>
      </c>
      <c r="M2312" s="7">
        <f>G2312-L2312</f>
        <v>212537</v>
      </c>
      <c r="N2312" s="7">
        <v>100676.8359375</v>
      </c>
      <c r="O2312" s="22">
        <f>M2312/N2312</f>
        <v>2.1110814421297723</v>
      </c>
      <c r="P2312" s="27">
        <v>1464</v>
      </c>
      <c r="Q2312" s="32">
        <f>M2312/P2312</f>
        <v>145.17554644808743</v>
      </c>
      <c r="R2312" s="37" t="s">
        <v>5046</v>
      </c>
      <c r="S2312" s="42">
        <f>ABS(O2406-O2312)*100</f>
        <v>77.669430524043094</v>
      </c>
      <c r="T2312" t="s">
        <v>43</v>
      </c>
      <c r="V2312" s="7">
        <v>29508</v>
      </c>
      <c r="W2312" t="s">
        <v>33</v>
      </c>
      <c r="X2312" s="17" t="s">
        <v>34</v>
      </c>
      <c r="Z2312" t="s">
        <v>5047</v>
      </c>
      <c r="AA2312">
        <v>401</v>
      </c>
      <c r="AB2312">
        <v>49</v>
      </c>
    </row>
    <row r="2313" spans="1:28" x14ac:dyDescent="0.25">
      <c r="A2313" t="s">
        <v>5064</v>
      </c>
      <c r="B2313" t="s">
        <v>5065</v>
      </c>
      <c r="C2313" s="17">
        <v>44022</v>
      </c>
      <c r="D2313" s="7">
        <v>215000</v>
      </c>
      <c r="E2313" t="s">
        <v>29</v>
      </c>
      <c r="F2313" t="s">
        <v>30</v>
      </c>
      <c r="G2313" s="7">
        <v>215000</v>
      </c>
      <c r="H2313" s="7">
        <v>96940</v>
      </c>
      <c r="I2313" s="12">
        <f>H2313/G2313*100</f>
        <v>45.088372093023253</v>
      </c>
      <c r="J2313" s="12">
        <f t="shared" si="36"/>
        <v>4.6914239244609632</v>
      </c>
      <c r="K2313" s="7">
        <v>193888</v>
      </c>
      <c r="L2313" s="7">
        <v>32399</v>
      </c>
      <c r="M2313" s="7">
        <f>G2313-L2313</f>
        <v>182601</v>
      </c>
      <c r="N2313" s="7">
        <v>91236.7265625</v>
      </c>
      <c r="O2313" s="22">
        <f>M2313/N2313</f>
        <v>2.0013979773256403</v>
      </c>
      <c r="P2313" s="27">
        <v>1080</v>
      </c>
      <c r="Q2313" s="32">
        <f>M2313/P2313</f>
        <v>169.07499999999999</v>
      </c>
      <c r="R2313" s="37" t="s">
        <v>5046</v>
      </c>
      <c r="S2313" s="42">
        <f>ABS(O2406-O2313)*100</f>
        <v>66.701084043629891</v>
      </c>
      <c r="T2313" t="s">
        <v>43</v>
      </c>
      <c r="V2313" s="7">
        <v>29508</v>
      </c>
      <c r="W2313" t="s">
        <v>33</v>
      </c>
      <c r="X2313" s="17" t="s">
        <v>34</v>
      </c>
      <c r="Z2313" t="s">
        <v>5047</v>
      </c>
      <c r="AA2313">
        <v>401</v>
      </c>
      <c r="AB2313">
        <v>49</v>
      </c>
    </row>
    <row r="2314" spans="1:28" x14ac:dyDescent="0.25">
      <c r="A2314" t="s">
        <v>5066</v>
      </c>
      <c r="B2314" t="s">
        <v>5067</v>
      </c>
      <c r="C2314" s="17">
        <v>43760</v>
      </c>
      <c r="D2314" s="7">
        <v>193000</v>
      </c>
      <c r="E2314" t="s">
        <v>29</v>
      </c>
      <c r="F2314" t="s">
        <v>30</v>
      </c>
      <c r="G2314" s="7">
        <v>193000</v>
      </c>
      <c r="H2314" s="7">
        <v>94630</v>
      </c>
      <c r="I2314" s="12">
        <f>H2314/G2314*100</f>
        <v>49.031088082901555</v>
      </c>
      <c r="J2314" s="12">
        <f t="shared" si="36"/>
        <v>0.74870793458266149</v>
      </c>
      <c r="K2314" s="7">
        <v>189258</v>
      </c>
      <c r="L2314" s="7">
        <v>38426</v>
      </c>
      <c r="M2314" s="7">
        <f>G2314-L2314</f>
        <v>154574</v>
      </c>
      <c r="N2314" s="7">
        <v>85215.8203125</v>
      </c>
      <c r="O2314" s="22">
        <f>M2314/N2314</f>
        <v>1.8139120110931573</v>
      </c>
      <c r="P2314" s="27">
        <v>1215</v>
      </c>
      <c r="Q2314" s="32">
        <f>M2314/P2314</f>
        <v>127.22139917695473</v>
      </c>
      <c r="R2314" s="37" t="s">
        <v>5046</v>
      </c>
      <c r="S2314" s="42">
        <f>ABS(O2406-O2314)*100</f>
        <v>47.952487420381587</v>
      </c>
      <c r="T2314" t="s">
        <v>43</v>
      </c>
      <c r="V2314" s="7">
        <v>29508</v>
      </c>
      <c r="W2314" t="s">
        <v>33</v>
      </c>
      <c r="X2314" s="17" t="s">
        <v>34</v>
      </c>
      <c r="Z2314" t="s">
        <v>5047</v>
      </c>
      <c r="AA2314">
        <v>401</v>
      </c>
      <c r="AB2314">
        <v>49</v>
      </c>
    </row>
    <row r="2315" spans="1:28" x14ac:dyDescent="0.25">
      <c r="A2315" t="s">
        <v>5068</v>
      </c>
      <c r="B2315" t="s">
        <v>5069</v>
      </c>
      <c r="C2315" s="17">
        <v>44008</v>
      </c>
      <c r="D2315" s="7">
        <v>153000</v>
      </c>
      <c r="E2315" t="s">
        <v>29</v>
      </c>
      <c r="F2315" t="s">
        <v>30</v>
      </c>
      <c r="G2315" s="7">
        <v>153000</v>
      </c>
      <c r="H2315" s="7">
        <v>84000</v>
      </c>
      <c r="I2315" s="12">
        <f>H2315/G2315*100</f>
        <v>54.901960784313729</v>
      </c>
      <c r="J2315" s="12">
        <f t="shared" si="36"/>
        <v>5.1221647668295134</v>
      </c>
      <c r="K2315" s="7">
        <v>167993</v>
      </c>
      <c r="L2315" s="7">
        <v>31684</v>
      </c>
      <c r="M2315" s="7">
        <f>G2315-L2315</f>
        <v>121316</v>
      </c>
      <c r="N2315" s="7">
        <v>77010.734375</v>
      </c>
      <c r="O2315" s="22">
        <f>M2315/N2315</f>
        <v>1.5753128571564801</v>
      </c>
      <c r="P2315" s="27">
        <v>1518</v>
      </c>
      <c r="Q2315" s="32">
        <f>M2315/P2315</f>
        <v>79.918313570487484</v>
      </c>
      <c r="R2315" s="37" t="s">
        <v>5046</v>
      </c>
      <c r="S2315" s="42">
        <f>ABS(O2406-O2315)*100</f>
        <v>24.092572026713867</v>
      </c>
      <c r="T2315" t="s">
        <v>236</v>
      </c>
      <c r="V2315" s="7">
        <v>29508</v>
      </c>
      <c r="W2315" t="s">
        <v>33</v>
      </c>
      <c r="X2315" s="17" t="s">
        <v>34</v>
      </c>
      <c r="Z2315" t="s">
        <v>5047</v>
      </c>
      <c r="AA2315">
        <v>401</v>
      </c>
      <c r="AB2315">
        <v>49</v>
      </c>
    </row>
    <row r="2316" spans="1:28" x14ac:dyDescent="0.25">
      <c r="A2316" t="s">
        <v>5070</v>
      </c>
      <c r="B2316" t="s">
        <v>5071</v>
      </c>
      <c r="C2316" s="17">
        <v>44169</v>
      </c>
      <c r="D2316" s="7">
        <v>199900</v>
      </c>
      <c r="E2316" t="s">
        <v>29</v>
      </c>
      <c r="F2316" t="s">
        <v>30</v>
      </c>
      <c r="G2316" s="7">
        <v>199900</v>
      </c>
      <c r="H2316" s="7">
        <v>93500</v>
      </c>
      <c r="I2316" s="12">
        <f>H2316/G2316*100</f>
        <v>46.773386693346673</v>
      </c>
      <c r="J2316" s="12">
        <f t="shared" si="36"/>
        <v>3.0064093241375431</v>
      </c>
      <c r="K2316" s="7">
        <v>187002</v>
      </c>
      <c r="L2316" s="7">
        <v>34068</v>
      </c>
      <c r="M2316" s="7">
        <f>G2316-L2316</f>
        <v>165832</v>
      </c>
      <c r="N2316" s="7">
        <v>86403.390625</v>
      </c>
      <c r="O2316" s="22">
        <f>M2316/N2316</f>
        <v>1.9192765330208938</v>
      </c>
      <c r="P2316" s="27">
        <v>1080</v>
      </c>
      <c r="Q2316" s="32">
        <f>M2316/P2316</f>
        <v>153.54814814814816</v>
      </c>
      <c r="R2316" s="37" t="s">
        <v>5046</v>
      </c>
      <c r="S2316" s="42">
        <f>ABS(O2406-O2316)*100</f>
        <v>58.488939613155246</v>
      </c>
      <c r="T2316" t="s">
        <v>43</v>
      </c>
      <c r="V2316" s="7">
        <v>29508</v>
      </c>
      <c r="W2316" t="s">
        <v>33</v>
      </c>
      <c r="X2316" s="17" t="s">
        <v>34</v>
      </c>
      <c r="Z2316" t="s">
        <v>5047</v>
      </c>
      <c r="AA2316">
        <v>401</v>
      </c>
      <c r="AB2316">
        <v>49</v>
      </c>
    </row>
    <row r="2317" spans="1:28" x14ac:dyDescent="0.25">
      <c r="A2317" t="s">
        <v>5072</v>
      </c>
      <c r="B2317" t="s">
        <v>5073</v>
      </c>
      <c r="C2317" s="17">
        <v>44201</v>
      </c>
      <c r="D2317" s="7">
        <v>190000</v>
      </c>
      <c r="E2317" t="s">
        <v>29</v>
      </c>
      <c r="F2317" t="s">
        <v>30</v>
      </c>
      <c r="G2317" s="7">
        <v>190000</v>
      </c>
      <c r="H2317" s="7">
        <v>89500</v>
      </c>
      <c r="I2317" s="12">
        <f>H2317/G2317*100</f>
        <v>47.10526315789474</v>
      </c>
      <c r="J2317" s="12">
        <f t="shared" si="36"/>
        <v>2.6745328595894762</v>
      </c>
      <c r="K2317" s="7">
        <v>179004</v>
      </c>
      <c r="L2317" s="7">
        <v>34827</v>
      </c>
      <c r="M2317" s="7">
        <f>G2317-L2317</f>
        <v>155173</v>
      </c>
      <c r="N2317" s="7">
        <v>81455.9296875</v>
      </c>
      <c r="O2317" s="22">
        <f>M2317/N2317</f>
        <v>1.9049932963175351</v>
      </c>
      <c r="P2317" s="27">
        <v>1080</v>
      </c>
      <c r="Q2317" s="32">
        <f>M2317/P2317</f>
        <v>143.67870370370369</v>
      </c>
      <c r="R2317" s="37" t="s">
        <v>5046</v>
      </c>
      <c r="S2317" s="42">
        <f>ABS(O2406-O2317)*100</f>
        <v>57.060615942819368</v>
      </c>
      <c r="T2317" t="s">
        <v>43</v>
      </c>
      <c r="V2317" s="7">
        <v>29508</v>
      </c>
      <c r="W2317" t="s">
        <v>33</v>
      </c>
      <c r="X2317" s="17" t="s">
        <v>34</v>
      </c>
      <c r="Z2317" t="s">
        <v>5047</v>
      </c>
      <c r="AA2317">
        <v>401</v>
      </c>
      <c r="AB2317">
        <v>49</v>
      </c>
    </row>
    <row r="2318" spans="1:28" x14ac:dyDescent="0.25">
      <c r="A2318" t="s">
        <v>5074</v>
      </c>
      <c r="B2318" t="s">
        <v>5075</v>
      </c>
      <c r="C2318" s="17">
        <v>43749</v>
      </c>
      <c r="D2318" s="7">
        <v>190000</v>
      </c>
      <c r="E2318" t="s">
        <v>29</v>
      </c>
      <c r="F2318" t="s">
        <v>30</v>
      </c>
      <c r="G2318" s="7">
        <v>190000</v>
      </c>
      <c r="H2318" s="7">
        <v>97270</v>
      </c>
      <c r="I2318" s="12">
        <f>H2318/G2318*100</f>
        <v>51.194736842105257</v>
      </c>
      <c r="J2318" s="12">
        <f t="shared" si="36"/>
        <v>1.4149408246210413</v>
      </c>
      <c r="K2318" s="7">
        <v>194538</v>
      </c>
      <c r="L2318" s="7">
        <v>31684</v>
      </c>
      <c r="M2318" s="7">
        <f>G2318-L2318</f>
        <v>158316</v>
      </c>
      <c r="N2318" s="7">
        <v>92007.90625</v>
      </c>
      <c r="O2318" s="22">
        <f>M2318/N2318</f>
        <v>1.7206782161723195</v>
      </c>
      <c r="P2318" s="27">
        <v>1218</v>
      </c>
      <c r="Q2318" s="32">
        <f>M2318/P2318</f>
        <v>129.98029556650246</v>
      </c>
      <c r="R2318" s="37" t="s">
        <v>5046</v>
      </c>
      <c r="S2318" s="42">
        <f>ABS(O2406-O2318)*100</f>
        <v>38.629107928297813</v>
      </c>
      <c r="T2318" t="s">
        <v>43</v>
      </c>
      <c r="V2318" s="7">
        <v>29508</v>
      </c>
      <c r="W2318" t="s">
        <v>33</v>
      </c>
      <c r="X2318" s="17" t="s">
        <v>34</v>
      </c>
      <c r="Z2318" t="s">
        <v>5047</v>
      </c>
      <c r="AA2318">
        <v>401</v>
      </c>
      <c r="AB2318">
        <v>49</v>
      </c>
    </row>
    <row r="2319" spans="1:28" x14ac:dyDescent="0.25">
      <c r="A2319" t="s">
        <v>5076</v>
      </c>
      <c r="B2319" t="s">
        <v>5077</v>
      </c>
      <c r="C2319" s="17">
        <v>43790</v>
      </c>
      <c r="D2319" s="7">
        <v>195000</v>
      </c>
      <c r="E2319" t="s">
        <v>29</v>
      </c>
      <c r="F2319" t="s">
        <v>30</v>
      </c>
      <c r="G2319" s="7">
        <v>195000</v>
      </c>
      <c r="H2319" s="7">
        <v>139480</v>
      </c>
      <c r="I2319" s="12">
        <f>H2319/G2319*100</f>
        <v>71.52820512820513</v>
      </c>
      <c r="J2319" s="12">
        <f t="shared" si="36"/>
        <v>21.748409110720914</v>
      </c>
      <c r="K2319" s="7">
        <v>278954</v>
      </c>
      <c r="L2319" s="7">
        <v>34997</v>
      </c>
      <c r="M2319" s="7">
        <f>G2319-L2319</f>
        <v>160003</v>
      </c>
      <c r="N2319" s="7">
        <v>137828.8125</v>
      </c>
      <c r="O2319" s="22">
        <f>M2319/N2319</f>
        <v>1.1608820906006136</v>
      </c>
      <c r="P2319" s="27">
        <v>1710</v>
      </c>
      <c r="Q2319" s="32">
        <f>M2319/P2319</f>
        <v>93.569005847953221</v>
      </c>
      <c r="R2319" s="37" t="s">
        <v>5046</v>
      </c>
      <c r="S2319" s="42">
        <f>ABS(O2406-O2319)*100</f>
        <v>17.350504628872777</v>
      </c>
      <c r="T2319" t="s">
        <v>492</v>
      </c>
      <c r="V2319" s="7">
        <v>29508</v>
      </c>
      <c r="W2319" t="s">
        <v>33</v>
      </c>
      <c r="X2319" s="17" t="s">
        <v>34</v>
      </c>
      <c r="Z2319" t="s">
        <v>5047</v>
      </c>
      <c r="AA2319">
        <v>401</v>
      </c>
      <c r="AB2319">
        <v>59</v>
      </c>
    </row>
    <row r="2320" spans="1:28" x14ac:dyDescent="0.25">
      <c r="A2320" t="s">
        <v>5078</v>
      </c>
      <c r="B2320" t="s">
        <v>5079</v>
      </c>
      <c r="C2320" s="17">
        <v>43656</v>
      </c>
      <c r="D2320" s="7">
        <v>200000</v>
      </c>
      <c r="E2320" t="s">
        <v>29</v>
      </c>
      <c r="F2320" t="s">
        <v>30</v>
      </c>
      <c r="G2320" s="7">
        <v>200000</v>
      </c>
      <c r="H2320" s="7">
        <v>92150</v>
      </c>
      <c r="I2320" s="12">
        <f>H2320/G2320*100</f>
        <v>46.075000000000003</v>
      </c>
      <c r="J2320" s="12">
        <f t="shared" si="36"/>
        <v>3.7047960174842132</v>
      </c>
      <c r="K2320" s="7">
        <v>184290</v>
      </c>
      <c r="L2320" s="7">
        <v>31684</v>
      </c>
      <c r="M2320" s="7">
        <f>G2320-L2320</f>
        <v>168316</v>
      </c>
      <c r="N2320" s="7">
        <v>86218.078125</v>
      </c>
      <c r="O2320" s="22">
        <f>M2320/N2320</f>
        <v>1.9522123858522276</v>
      </c>
      <c r="P2320" s="27">
        <v>1218</v>
      </c>
      <c r="Q2320" s="32">
        <f>M2320/P2320</f>
        <v>138.1904761904762</v>
      </c>
      <c r="R2320" s="37" t="s">
        <v>5046</v>
      </c>
      <c r="S2320" s="42">
        <f>ABS(O2406-O2320)*100</f>
        <v>61.782524896288614</v>
      </c>
      <c r="T2320" t="s">
        <v>43</v>
      </c>
      <c r="V2320" s="7">
        <v>29508</v>
      </c>
      <c r="W2320" t="s">
        <v>33</v>
      </c>
      <c r="X2320" s="17" t="s">
        <v>34</v>
      </c>
      <c r="Z2320" t="s">
        <v>5047</v>
      </c>
      <c r="AA2320">
        <v>401</v>
      </c>
      <c r="AB2320">
        <v>49</v>
      </c>
    </row>
    <row r="2321" spans="1:28" x14ac:dyDescent="0.25">
      <c r="A2321" t="s">
        <v>5080</v>
      </c>
      <c r="B2321" t="s">
        <v>5081</v>
      </c>
      <c r="C2321" s="17">
        <v>43644</v>
      </c>
      <c r="D2321" s="7">
        <v>193000</v>
      </c>
      <c r="E2321" t="s">
        <v>29</v>
      </c>
      <c r="F2321" t="s">
        <v>30</v>
      </c>
      <c r="G2321" s="7">
        <v>193000</v>
      </c>
      <c r="H2321" s="7">
        <v>93290</v>
      </c>
      <c r="I2321" s="12">
        <f>H2321/G2321*100</f>
        <v>48.336787564766844</v>
      </c>
      <c r="J2321" s="12">
        <f t="shared" si="36"/>
        <v>1.4430084527173719</v>
      </c>
      <c r="K2321" s="7">
        <v>186582</v>
      </c>
      <c r="L2321" s="7">
        <v>36645</v>
      </c>
      <c r="M2321" s="7">
        <f>G2321-L2321</f>
        <v>156355</v>
      </c>
      <c r="N2321" s="7">
        <v>84710.171875</v>
      </c>
      <c r="O2321" s="22">
        <f>M2321/N2321</f>
        <v>1.8457641690388791</v>
      </c>
      <c r="P2321" s="27">
        <v>1518</v>
      </c>
      <c r="Q2321" s="32">
        <f>M2321/P2321</f>
        <v>103.00065876152833</v>
      </c>
      <c r="R2321" s="37" t="s">
        <v>5046</v>
      </c>
      <c r="S2321" s="42">
        <f>ABS(O2406-O2321)*100</f>
        <v>51.137703214953767</v>
      </c>
      <c r="T2321" t="s">
        <v>236</v>
      </c>
      <c r="V2321" s="7">
        <v>32450</v>
      </c>
      <c r="W2321" t="s">
        <v>33</v>
      </c>
      <c r="X2321" s="17" t="s">
        <v>34</v>
      </c>
      <c r="Z2321" t="s">
        <v>5047</v>
      </c>
      <c r="AA2321">
        <v>401</v>
      </c>
      <c r="AB2321">
        <v>49</v>
      </c>
    </row>
    <row r="2322" spans="1:28" x14ac:dyDescent="0.25">
      <c r="A2322" t="s">
        <v>5082</v>
      </c>
      <c r="B2322" t="s">
        <v>5083</v>
      </c>
      <c r="C2322" s="17">
        <v>43894</v>
      </c>
      <c r="D2322" s="7">
        <v>185950</v>
      </c>
      <c r="E2322" t="s">
        <v>29</v>
      </c>
      <c r="F2322" t="s">
        <v>30</v>
      </c>
      <c r="G2322" s="7">
        <v>185950</v>
      </c>
      <c r="H2322" s="7">
        <v>92580</v>
      </c>
      <c r="I2322" s="12">
        <f>H2322/G2322*100</f>
        <v>49.787577305727346</v>
      </c>
      <c r="J2322" s="12">
        <f t="shared" si="36"/>
        <v>7.781288243130291E-3</v>
      </c>
      <c r="K2322" s="7">
        <v>185161</v>
      </c>
      <c r="L2322" s="7">
        <v>36793</v>
      </c>
      <c r="M2322" s="7">
        <f>G2322-L2322</f>
        <v>149157</v>
      </c>
      <c r="N2322" s="7">
        <v>83823.7265625</v>
      </c>
      <c r="O2322" s="22">
        <f>M2322/N2322</f>
        <v>1.7794126569735207</v>
      </c>
      <c r="P2322" s="27">
        <v>1518</v>
      </c>
      <c r="Q2322" s="32">
        <f>M2322/P2322</f>
        <v>98.258893280632407</v>
      </c>
      <c r="R2322" s="37" t="s">
        <v>5046</v>
      </c>
      <c r="S2322" s="42">
        <f>ABS(O2406-O2322)*100</f>
        <v>44.502552008417929</v>
      </c>
      <c r="T2322" t="s">
        <v>236</v>
      </c>
      <c r="V2322" s="7">
        <v>29508</v>
      </c>
      <c r="W2322" t="s">
        <v>33</v>
      </c>
      <c r="X2322" s="17" t="s">
        <v>34</v>
      </c>
      <c r="Z2322" t="s">
        <v>5047</v>
      </c>
      <c r="AA2322">
        <v>401</v>
      </c>
      <c r="AB2322">
        <v>49</v>
      </c>
    </row>
    <row r="2323" spans="1:28" x14ac:dyDescent="0.25">
      <c r="A2323" t="s">
        <v>5084</v>
      </c>
      <c r="B2323" t="s">
        <v>5085</v>
      </c>
      <c r="C2323" s="17">
        <v>43892</v>
      </c>
      <c r="D2323" s="7">
        <v>187000</v>
      </c>
      <c r="E2323" t="s">
        <v>29</v>
      </c>
      <c r="F2323" t="s">
        <v>30</v>
      </c>
      <c r="G2323" s="7">
        <v>187000</v>
      </c>
      <c r="H2323" s="7">
        <v>87580</v>
      </c>
      <c r="I2323" s="12">
        <f>H2323/G2323*100</f>
        <v>46.834224598930483</v>
      </c>
      <c r="J2323" s="12">
        <f t="shared" si="36"/>
        <v>2.9455714185537332</v>
      </c>
      <c r="K2323" s="7">
        <v>175152</v>
      </c>
      <c r="L2323" s="7">
        <v>35101</v>
      </c>
      <c r="M2323" s="7">
        <f>G2323-L2323</f>
        <v>151899</v>
      </c>
      <c r="N2323" s="7">
        <v>79124.859375</v>
      </c>
      <c r="O2323" s="22">
        <f>M2323/N2323</f>
        <v>1.9197380090130491</v>
      </c>
      <c r="P2323" s="27">
        <v>1201</v>
      </c>
      <c r="Q2323" s="32">
        <f>M2323/P2323</f>
        <v>126.47710241465445</v>
      </c>
      <c r="R2323" s="37" t="s">
        <v>5046</v>
      </c>
      <c r="S2323" s="42">
        <f>ABS(O2406-O2323)*100</f>
        <v>58.535087212370776</v>
      </c>
      <c r="T2323" t="s">
        <v>236</v>
      </c>
      <c r="V2323" s="7">
        <v>29508</v>
      </c>
      <c r="W2323" t="s">
        <v>33</v>
      </c>
      <c r="X2323" s="17" t="s">
        <v>34</v>
      </c>
      <c r="Z2323" t="s">
        <v>5047</v>
      </c>
      <c r="AA2323">
        <v>401</v>
      </c>
      <c r="AB2323">
        <v>49</v>
      </c>
    </row>
    <row r="2324" spans="1:28" x14ac:dyDescent="0.25">
      <c r="A2324" t="s">
        <v>5086</v>
      </c>
      <c r="B2324" t="s">
        <v>5087</v>
      </c>
      <c r="C2324" s="17">
        <v>43559</v>
      </c>
      <c r="D2324" s="7">
        <v>199000</v>
      </c>
      <c r="E2324" t="s">
        <v>29</v>
      </c>
      <c r="F2324" t="s">
        <v>30</v>
      </c>
      <c r="G2324" s="7">
        <v>199000</v>
      </c>
      <c r="H2324" s="7">
        <v>87710</v>
      </c>
      <c r="I2324" s="12">
        <f>H2324/G2324*100</f>
        <v>44.075376884422113</v>
      </c>
      <c r="J2324" s="12">
        <f t="shared" si="36"/>
        <v>5.7044191330621032</v>
      </c>
      <c r="K2324" s="7">
        <v>175415</v>
      </c>
      <c r="L2324" s="7">
        <v>32040</v>
      </c>
      <c r="M2324" s="7">
        <f>G2324-L2324</f>
        <v>166960</v>
      </c>
      <c r="N2324" s="7">
        <v>81002.828125</v>
      </c>
      <c r="O2324" s="22">
        <f>M2324/N2324</f>
        <v>2.061162602154516</v>
      </c>
      <c r="P2324" s="27">
        <v>1080</v>
      </c>
      <c r="Q2324" s="32">
        <f>M2324/P2324</f>
        <v>154.59259259259258</v>
      </c>
      <c r="R2324" s="37" t="s">
        <v>5046</v>
      </c>
      <c r="S2324" s="42">
        <f>ABS(O2406-O2324)*100</f>
        <v>72.67754652651746</v>
      </c>
      <c r="T2324" t="s">
        <v>43</v>
      </c>
      <c r="V2324" s="7">
        <v>29508</v>
      </c>
      <c r="W2324" t="s">
        <v>33</v>
      </c>
      <c r="X2324" s="17" t="s">
        <v>34</v>
      </c>
      <c r="Z2324" t="s">
        <v>5047</v>
      </c>
      <c r="AA2324">
        <v>401</v>
      </c>
      <c r="AB2324">
        <v>49</v>
      </c>
    </row>
    <row r="2325" spans="1:28" x14ac:dyDescent="0.25">
      <c r="A2325" t="s">
        <v>5088</v>
      </c>
      <c r="B2325" t="s">
        <v>5089</v>
      </c>
      <c r="C2325" s="17">
        <v>44042</v>
      </c>
      <c r="D2325" s="7">
        <v>226000</v>
      </c>
      <c r="E2325" t="s">
        <v>29</v>
      </c>
      <c r="F2325" t="s">
        <v>30</v>
      </c>
      <c r="G2325" s="7">
        <v>226000</v>
      </c>
      <c r="H2325" s="7">
        <v>99820</v>
      </c>
      <c r="I2325" s="12">
        <f>H2325/G2325*100</f>
        <v>44.16814159292035</v>
      </c>
      <c r="J2325" s="12">
        <f t="shared" si="36"/>
        <v>5.6116544245638664</v>
      </c>
      <c r="K2325" s="7">
        <v>199636</v>
      </c>
      <c r="L2325" s="7">
        <v>34068</v>
      </c>
      <c r="M2325" s="7">
        <f>G2325-L2325</f>
        <v>191932</v>
      </c>
      <c r="N2325" s="7">
        <v>93541.2421875</v>
      </c>
      <c r="O2325" s="22">
        <f>M2325/N2325</f>
        <v>2.0518436094239516</v>
      </c>
      <c r="P2325" s="27">
        <v>1204</v>
      </c>
      <c r="Q2325" s="32">
        <f>M2325/P2325</f>
        <v>159.41196013289036</v>
      </c>
      <c r="R2325" s="37" t="s">
        <v>5046</v>
      </c>
      <c r="S2325" s="42">
        <f>ABS(O2406-O2325)*100</f>
        <v>71.745647253461016</v>
      </c>
      <c r="T2325" t="s">
        <v>43</v>
      </c>
      <c r="V2325" s="7">
        <v>29508</v>
      </c>
      <c r="W2325" t="s">
        <v>33</v>
      </c>
      <c r="X2325" s="17" t="s">
        <v>34</v>
      </c>
      <c r="Z2325" t="s">
        <v>5047</v>
      </c>
      <c r="AA2325">
        <v>401</v>
      </c>
      <c r="AB2325">
        <v>49</v>
      </c>
    </row>
    <row r="2326" spans="1:28" x14ac:dyDescent="0.25">
      <c r="A2326" t="s">
        <v>5090</v>
      </c>
      <c r="B2326" t="s">
        <v>5091</v>
      </c>
      <c r="C2326" s="17">
        <v>43972</v>
      </c>
      <c r="D2326" s="7">
        <v>210000</v>
      </c>
      <c r="E2326" t="s">
        <v>29</v>
      </c>
      <c r="F2326" t="s">
        <v>30</v>
      </c>
      <c r="G2326" s="7">
        <v>210000</v>
      </c>
      <c r="H2326" s="7">
        <v>120250</v>
      </c>
      <c r="I2326" s="12">
        <f>H2326/G2326*100</f>
        <v>57.261904761904759</v>
      </c>
      <c r="J2326" s="12">
        <f t="shared" si="36"/>
        <v>7.4821087444205432</v>
      </c>
      <c r="K2326" s="7">
        <v>240506</v>
      </c>
      <c r="L2326" s="7">
        <v>35423</v>
      </c>
      <c r="M2326" s="7">
        <f>G2326-L2326</f>
        <v>174577</v>
      </c>
      <c r="N2326" s="7">
        <v>115866.1015625</v>
      </c>
      <c r="O2326" s="22">
        <f>M2326/N2326</f>
        <v>1.5067133324221702</v>
      </c>
      <c r="P2326" s="27">
        <v>1439</v>
      </c>
      <c r="Q2326" s="32">
        <f>M2326/P2326</f>
        <v>121.31827658095899</v>
      </c>
      <c r="R2326" s="37" t="s">
        <v>5046</v>
      </c>
      <c r="S2326" s="42">
        <f>ABS(O2406-O2326)*100</f>
        <v>17.232619553282881</v>
      </c>
      <c r="T2326" t="s">
        <v>43</v>
      </c>
      <c r="V2326" s="7">
        <v>29508</v>
      </c>
      <c r="W2326" t="s">
        <v>33</v>
      </c>
      <c r="X2326" s="17" t="s">
        <v>34</v>
      </c>
      <c r="Z2326" t="s">
        <v>5047</v>
      </c>
      <c r="AA2326">
        <v>401</v>
      </c>
      <c r="AB2326">
        <v>49</v>
      </c>
    </row>
    <row r="2327" spans="1:28" x14ac:dyDescent="0.25">
      <c r="A2327" t="s">
        <v>5092</v>
      </c>
      <c r="B2327" t="s">
        <v>5093</v>
      </c>
      <c r="C2327" s="17">
        <v>43864</v>
      </c>
      <c r="D2327" s="7">
        <v>199007</v>
      </c>
      <c r="E2327" t="s">
        <v>29</v>
      </c>
      <c r="F2327" t="s">
        <v>30</v>
      </c>
      <c r="G2327" s="7">
        <v>199007</v>
      </c>
      <c r="H2327" s="7">
        <v>119660</v>
      </c>
      <c r="I2327" s="12">
        <f>H2327/G2327*100</f>
        <v>60.128538192123891</v>
      </c>
      <c r="J2327" s="12">
        <f t="shared" si="36"/>
        <v>10.348742174639675</v>
      </c>
      <c r="K2327" s="7">
        <v>239317</v>
      </c>
      <c r="L2327" s="7">
        <v>35498</v>
      </c>
      <c r="M2327" s="7">
        <f>G2327-L2327</f>
        <v>163509</v>
      </c>
      <c r="N2327" s="7">
        <v>115151.9765625</v>
      </c>
      <c r="O2327" s="22">
        <f>M2327/N2327</f>
        <v>1.4199408892582377</v>
      </c>
      <c r="P2327" s="27">
        <v>1840</v>
      </c>
      <c r="Q2327" s="32">
        <f>M2327/P2327</f>
        <v>88.863586956521743</v>
      </c>
      <c r="R2327" s="37" t="s">
        <v>5046</v>
      </c>
      <c r="S2327" s="42">
        <f>ABS(O2406-O2327)*100</f>
        <v>8.5553752368896276</v>
      </c>
      <c r="T2327" t="s">
        <v>43</v>
      </c>
      <c r="V2327" s="7">
        <v>29508</v>
      </c>
      <c r="W2327" t="s">
        <v>33</v>
      </c>
      <c r="X2327" s="17" t="s">
        <v>34</v>
      </c>
      <c r="Z2327" t="s">
        <v>5047</v>
      </c>
      <c r="AA2327">
        <v>401</v>
      </c>
      <c r="AB2327">
        <v>49</v>
      </c>
    </row>
    <row r="2328" spans="1:28" x14ac:dyDescent="0.25">
      <c r="A2328" t="s">
        <v>5094</v>
      </c>
      <c r="B2328" t="s">
        <v>5095</v>
      </c>
      <c r="C2328" s="17">
        <v>43556</v>
      </c>
      <c r="D2328" s="7">
        <v>186700</v>
      </c>
      <c r="E2328" t="s">
        <v>29</v>
      </c>
      <c r="F2328" t="s">
        <v>30</v>
      </c>
      <c r="G2328" s="7">
        <v>186700</v>
      </c>
      <c r="H2328" s="7">
        <v>93220</v>
      </c>
      <c r="I2328" s="12">
        <f>H2328/G2328*100</f>
        <v>49.930369576861274</v>
      </c>
      <c r="J2328" s="12">
        <f t="shared" si="36"/>
        <v>0.15057355937705807</v>
      </c>
      <c r="K2328" s="7">
        <v>186448</v>
      </c>
      <c r="L2328" s="7">
        <v>32932</v>
      </c>
      <c r="M2328" s="7">
        <f>G2328-L2328</f>
        <v>153768</v>
      </c>
      <c r="N2328" s="7">
        <v>86732.203125</v>
      </c>
      <c r="O2328" s="22">
        <f>M2328/N2328</f>
        <v>1.7729055006061223</v>
      </c>
      <c r="P2328" s="27">
        <v>1149</v>
      </c>
      <c r="Q2328" s="32">
        <f>M2328/P2328</f>
        <v>133.82767624020889</v>
      </c>
      <c r="R2328" s="37" t="s">
        <v>5046</v>
      </c>
      <c r="S2328" s="42">
        <f>ABS(O2406-O2328)*100</f>
        <v>43.85183637167809</v>
      </c>
      <c r="T2328" t="s">
        <v>43</v>
      </c>
      <c r="V2328" s="7">
        <v>29508</v>
      </c>
      <c r="W2328" t="s">
        <v>33</v>
      </c>
      <c r="X2328" s="17" t="s">
        <v>34</v>
      </c>
      <c r="Z2328" t="s">
        <v>5047</v>
      </c>
      <c r="AA2328">
        <v>401</v>
      </c>
      <c r="AB2328">
        <v>49</v>
      </c>
    </row>
    <row r="2329" spans="1:28" x14ac:dyDescent="0.25">
      <c r="A2329" t="s">
        <v>5096</v>
      </c>
      <c r="B2329" t="s">
        <v>5097</v>
      </c>
      <c r="C2329" s="17">
        <v>43861</v>
      </c>
      <c r="D2329" s="7">
        <v>198000</v>
      </c>
      <c r="E2329" t="s">
        <v>29</v>
      </c>
      <c r="F2329" t="s">
        <v>30</v>
      </c>
      <c r="G2329" s="7">
        <v>198000</v>
      </c>
      <c r="H2329" s="7">
        <v>98980</v>
      </c>
      <c r="I2329" s="12">
        <f>H2329/G2329*100</f>
        <v>49.98989898989899</v>
      </c>
      <c r="J2329" s="12">
        <f t="shared" si="36"/>
        <v>0.2101029724147736</v>
      </c>
      <c r="K2329" s="7">
        <v>197955</v>
      </c>
      <c r="L2329" s="7">
        <v>31702</v>
      </c>
      <c r="M2329" s="7">
        <f>G2329-L2329</f>
        <v>166298</v>
      </c>
      <c r="N2329" s="7">
        <v>93928.25</v>
      </c>
      <c r="O2329" s="22">
        <f>M2329/N2329</f>
        <v>1.7704790624758793</v>
      </c>
      <c r="P2329" s="27">
        <v>1518</v>
      </c>
      <c r="Q2329" s="32">
        <f>M2329/P2329</f>
        <v>109.55072463768116</v>
      </c>
      <c r="R2329" s="37" t="s">
        <v>5046</v>
      </c>
      <c r="S2329" s="42">
        <f>ABS(O2406-O2329)*100</f>
        <v>43.609192558653788</v>
      </c>
      <c r="T2329" t="s">
        <v>236</v>
      </c>
      <c r="V2329" s="7">
        <v>29508</v>
      </c>
      <c r="W2329" t="s">
        <v>33</v>
      </c>
      <c r="X2329" s="17" t="s">
        <v>34</v>
      </c>
      <c r="Z2329" t="s">
        <v>5047</v>
      </c>
      <c r="AA2329">
        <v>401</v>
      </c>
      <c r="AB2329">
        <v>52</v>
      </c>
    </row>
    <row r="2330" spans="1:28" x14ac:dyDescent="0.25">
      <c r="A2330" t="s">
        <v>5098</v>
      </c>
      <c r="B2330" t="s">
        <v>5099</v>
      </c>
      <c r="C2330" s="17">
        <v>44020</v>
      </c>
      <c r="D2330" s="7">
        <v>178000</v>
      </c>
      <c r="E2330" t="s">
        <v>29</v>
      </c>
      <c r="F2330" t="s">
        <v>30</v>
      </c>
      <c r="G2330" s="7">
        <v>178000</v>
      </c>
      <c r="H2330" s="7">
        <v>77710</v>
      </c>
      <c r="I2330" s="12">
        <f>H2330/G2330*100</f>
        <v>43.657303370786515</v>
      </c>
      <c r="J2330" s="12">
        <f t="shared" si="36"/>
        <v>6.122492646697701</v>
      </c>
      <c r="K2330" s="7">
        <v>155423</v>
      </c>
      <c r="L2330" s="7">
        <v>31684</v>
      </c>
      <c r="M2330" s="7">
        <f>G2330-L2330</f>
        <v>146316</v>
      </c>
      <c r="N2330" s="7">
        <v>69909.0390625</v>
      </c>
      <c r="O2330" s="22">
        <f>M2330/N2330</f>
        <v>2.0929482361957619</v>
      </c>
      <c r="P2330" s="27">
        <v>1075</v>
      </c>
      <c r="Q2330" s="32">
        <f>M2330/P2330</f>
        <v>136.10790697674418</v>
      </c>
      <c r="R2330" s="37" t="s">
        <v>5046</v>
      </c>
      <c r="S2330" s="42">
        <f>ABS(O2406-O2330)*100</f>
        <v>75.856109930642049</v>
      </c>
      <c r="T2330" t="s">
        <v>43</v>
      </c>
      <c r="V2330" s="7">
        <v>29508</v>
      </c>
      <c r="W2330" t="s">
        <v>33</v>
      </c>
      <c r="X2330" s="17" t="s">
        <v>34</v>
      </c>
      <c r="Z2330" t="s">
        <v>5047</v>
      </c>
      <c r="AA2330">
        <v>401</v>
      </c>
      <c r="AB2330">
        <v>49</v>
      </c>
    </row>
    <row r="2331" spans="1:28" x14ac:dyDescent="0.25">
      <c r="A2331" t="s">
        <v>5098</v>
      </c>
      <c r="B2331" t="s">
        <v>5099</v>
      </c>
      <c r="C2331" s="17">
        <v>43700</v>
      </c>
      <c r="D2331" s="7">
        <v>167000</v>
      </c>
      <c r="E2331" t="s">
        <v>29</v>
      </c>
      <c r="F2331" t="s">
        <v>30</v>
      </c>
      <c r="G2331" s="7">
        <v>167000</v>
      </c>
      <c r="H2331" s="7">
        <v>77710</v>
      </c>
      <c r="I2331" s="12">
        <f>H2331/G2331*100</f>
        <v>46.532934131736525</v>
      </c>
      <c r="J2331" s="12">
        <f t="shared" si="36"/>
        <v>3.2468618857476912</v>
      </c>
      <c r="K2331" s="7">
        <v>155423</v>
      </c>
      <c r="L2331" s="7">
        <v>31684</v>
      </c>
      <c r="M2331" s="7">
        <f>G2331-L2331</f>
        <v>135316</v>
      </c>
      <c r="N2331" s="7">
        <v>69909.0390625</v>
      </c>
      <c r="O2331" s="22">
        <f>M2331/N2331</f>
        <v>1.9356009153412186</v>
      </c>
      <c r="P2331" s="27">
        <v>1075</v>
      </c>
      <c r="Q2331" s="32">
        <f>M2331/P2331</f>
        <v>125.8753488372093</v>
      </c>
      <c r="R2331" s="37" t="s">
        <v>5046</v>
      </c>
      <c r="S2331" s="42">
        <f>ABS(O2406-O2331)*100</f>
        <v>60.121377845187716</v>
      </c>
      <c r="T2331" t="s">
        <v>43</v>
      </c>
      <c r="V2331" s="7">
        <v>29508</v>
      </c>
      <c r="W2331" t="s">
        <v>33</v>
      </c>
      <c r="X2331" s="17" t="s">
        <v>34</v>
      </c>
      <c r="Z2331" t="s">
        <v>5047</v>
      </c>
      <c r="AA2331">
        <v>401</v>
      </c>
      <c r="AB2331">
        <v>49</v>
      </c>
    </row>
    <row r="2332" spans="1:28" x14ac:dyDescent="0.25">
      <c r="A2332" t="s">
        <v>5100</v>
      </c>
      <c r="B2332" t="s">
        <v>5101</v>
      </c>
      <c r="C2332" s="17">
        <v>44239</v>
      </c>
      <c r="D2332" s="7">
        <v>230000</v>
      </c>
      <c r="E2332" t="s">
        <v>29</v>
      </c>
      <c r="F2332" t="s">
        <v>30</v>
      </c>
      <c r="G2332" s="7">
        <v>230000</v>
      </c>
      <c r="H2332" s="7">
        <v>97520</v>
      </c>
      <c r="I2332" s="12">
        <f>H2332/G2332*100</f>
        <v>42.4</v>
      </c>
      <c r="J2332" s="12">
        <f t="shared" si="36"/>
        <v>7.3797960174842174</v>
      </c>
      <c r="K2332" s="7">
        <v>195037</v>
      </c>
      <c r="L2332" s="7">
        <v>37215</v>
      </c>
      <c r="M2332" s="7">
        <f>G2332-L2332</f>
        <v>192785</v>
      </c>
      <c r="N2332" s="7">
        <v>89164.96875</v>
      </c>
      <c r="O2332" s="22">
        <f>M2332/N2332</f>
        <v>2.1621159374880619</v>
      </c>
      <c r="P2332" s="27">
        <v>1518</v>
      </c>
      <c r="Q2332" s="32">
        <f>M2332/P2332</f>
        <v>126.99934123847167</v>
      </c>
      <c r="R2332" s="37" t="s">
        <v>5046</v>
      </c>
      <c r="S2332" s="42">
        <f>ABS(O2406-O2332)*100</f>
        <v>82.772880059872051</v>
      </c>
      <c r="T2332" t="s">
        <v>236</v>
      </c>
      <c r="V2332" s="7">
        <v>29508</v>
      </c>
      <c r="W2332" t="s">
        <v>33</v>
      </c>
      <c r="X2332" s="17" t="s">
        <v>34</v>
      </c>
      <c r="Z2332" t="s">
        <v>5047</v>
      </c>
      <c r="AA2332">
        <v>401</v>
      </c>
      <c r="AB2332">
        <v>49</v>
      </c>
    </row>
    <row r="2333" spans="1:28" x14ac:dyDescent="0.25">
      <c r="A2333" t="s">
        <v>5102</v>
      </c>
      <c r="B2333" t="s">
        <v>5103</v>
      </c>
      <c r="C2333" s="17">
        <v>43677</v>
      </c>
      <c r="D2333" s="7">
        <v>190000</v>
      </c>
      <c r="E2333" t="s">
        <v>29</v>
      </c>
      <c r="F2333" t="s">
        <v>30</v>
      </c>
      <c r="G2333" s="7">
        <v>190000</v>
      </c>
      <c r="H2333" s="7">
        <v>98740</v>
      </c>
      <c r="I2333" s="12">
        <f>H2333/G2333*100</f>
        <v>51.968421052631577</v>
      </c>
      <c r="J2333" s="12">
        <f t="shared" si="36"/>
        <v>2.1886250351473606</v>
      </c>
      <c r="K2333" s="7">
        <v>197476</v>
      </c>
      <c r="L2333" s="7">
        <v>36756</v>
      </c>
      <c r="M2333" s="7">
        <f>G2333-L2333</f>
        <v>153244</v>
      </c>
      <c r="N2333" s="7">
        <v>90802.2578125</v>
      </c>
      <c r="O2333" s="22">
        <f>M2333/N2333</f>
        <v>1.6876672859438981</v>
      </c>
      <c r="P2333" s="27">
        <v>1291</v>
      </c>
      <c r="Q2333" s="32">
        <f>M2333/P2333</f>
        <v>118.70178156467854</v>
      </c>
      <c r="R2333" s="37" t="s">
        <v>5046</v>
      </c>
      <c r="S2333" s="42">
        <f>ABS(O2406-O2333)*100</f>
        <v>35.328014905455674</v>
      </c>
      <c r="T2333" t="s">
        <v>43</v>
      </c>
      <c r="V2333" s="7">
        <v>29508</v>
      </c>
      <c r="W2333" t="s">
        <v>33</v>
      </c>
      <c r="X2333" s="17" t="s">
        <v>34</v>
      </c>
      <c r="Z2333" t="s">
        <v>5047</v>
      </c>
      <c r="AA2333">
        <v>401</v>
      </c>
      <c r="AB2333">
        <v>49</v>
      </c>
    </row>
    <row r="2334" spans="1:28" x14ac:dyDescent="0.25">
      <c r="A2334" t="s">
        <v>5104</v>
      </c>
      <c r="B2334" t="s">
        <v>5105</v>
      </c>
      <c r="C2334" s="17">
        <v>43607</v>
      </c>
      <c r="D2334" s="7">
        <v>210000</v>
      </c>
      <c r="E2334" t="s">
        <v>29</v>
      </c>
      <c r="F2334" t="s">
        <v>30</v>
      </c>
      <c r="G2334" s="7">
        <v>210000</v>
      </c>
      <c r="H2334" s="7">
        <v>107490</v>
      </c>
      <c r="I2334" s="12">
        <f>H2334/G2334*100</f>
        <v>51.18571428571429</v>
      </c>
      <c r="J2334" s="12">
        <f t="shared" si="36"/>
        <v>1.4059182682300744</v>
      </c>
      <c r="K2334" s="7">
        <v>214984</v>
      </c>
      <c r="L2334" s="7">
        <v>33263</v>
      </c>
      <c r="M2334" s="7">
        <f>G2334-L2334</f>
        <v>176737</v>
      </c>
      <c r="N2334" s="7">
        <v>102667.234375</v>
      </c>
      <c r="O2334" s="22">
        <f>M2334/N2334</f>
        <v>1.7214547667121767</v>
      </c>
      <c r="P2334" s="27">
        <v>1427</v>
      </c>
      <c r="Q2334" s="32">
        <f>M2334/P2334</f>
        <v>123.8521373510862</v>
      </c>
      <c r="R2334" s="37" t="s">
        <v>5046</v>
      </c>
      <c r="S2334" s="42">
        <f>ABS(O2406-O2334)*100</f>
        <v>38.706762982283529</v>
      </c>
      <c r="T2334" t="s">
        <v>43</v>
      </c>
      <c r="V2334" s="7">
        <v>29508</v>
      </c>
      <c r="W2334" t="s">
        <v>33</v>
      </c>
      <c r="X2334" s="17" t="s">
        <v>34</v>
      </c>
      <c r="Z2334" t="s">
        <v>5047</v>
      </c>
      <c r="AA2334">
        <v>401</v>
      </c>
      <c r="AB2334">
        <v>49</v>
      </c>
    </row>
    <row r="2335" spans="1:28" x14ac:dyDescent="0.25">
      <c r="A2335" t="s">
        <v>5106</v>
      </c>
      <c r="B2335" t="s">
        <v>5107</v>
      </c>
      <c r="C2335" s="17">
        <v>43623</v>
      </c>
      <c r="D2335" s="7">
        <v>170000</v>
      </c>
      <c r="E2335" t="s">
        <v>29</v>
      </c>
      <c r="F2335" t="s">
        <v>30</v>
      </c>
      <c r="G2335" s="7">
        <v>170000</v>
      </c>
      <c r="H2335" s="7">
        <v>81130</v>
      </c>
      <c r="I2335" s="12">
        <f>H2335/G2335*100</f>
        <v>47.723529411764702</v>
      </c>
      <c r="J2335" s="12">
        <f t="shared" si="36"/>
        <v>2.0562666057195145</v>
      </c>
      <c r="K2335" s="7">
        <v>162256</v>
      </c>
      <c r="L2335" s="7">
        <v>31772</v>
      </c>
      <c r="M2335" s="7">
        <f>G2335-L2335</f>
        <v>138228</v>
      </c>
      <c r="N2335" s="7">
        <v>73719.7734375</v>
      </c>
      <c r="O2335" s="22">
        <f>M2335/N2335</f>
        <v>1.8750464570701699</v>
      </c>
      <c r="P2335" s="27">
        <v>913</v>
      </c>
      <c r="Q2335" s="32">
        <f>M2335/P2335</f>
        <v>151.39978094194961</v>
      </c>
      <c r="R2335" s="37" t="s">
        <v>5046</v>
      </c>
      <c r="S2335" s="42">
        <f>ABS(O2406-O2335)*100</f>
        <v>54.065932018082854</v>
      </c>
      <c r="T2335" t="s">
        <v>43</v>
      </c>
      <c r="V2335" s="7">
        <v>29508</v>
      </c>
      <c r="W2335" t="s">
        <v>33</v>
      </c>
      <c r="X2335" s="17" t="s">
        <v>34</v>
      </c>
      <c r="Z2335" t="s">
        <v>5047</v>
      </c>
      <c r="AA2335">
        <v>401</v>
      </c>
      <c r="AB2335">
        <v>52</v>
      </c>
    </row>
    <row r="2336" spans="1:28" x14ac:dyDescent="0.25">
      <c r="A2336" t="s">
        <v>5108</v>
      </c>
      <c r="B2336" t="s">
        <v>5109</v>
      </c>
      <c r="C2336" s="17">
        <v>44215</v>
      </c>
      <c r="D2336" s="7">
        <v>163800</v>
      </c>
      <c r="E2336" t="s">
        <v>29</v>
      </c>
      <c r="F2336" t="s">
        <v>30</v>
      </c>
      <c r="G2336" s="7">
        <v>163800</v>
      </c>
      <c r="H2336" s="7">
        <v>70290</v>
      </c>
      <c r="I2336" s="12">
        <f>H2336/G2336*100</f>
        <v>42.912087912087912</v>
      </c>
      <c r="J2336" s="12">
        <f t="shared" si="36"/>
        <v>6.8677081053963036</v>
      </c>
      <c r="K2336" s="7">
        <v>140576</v>
      </c>
      <c r="L2336" s="7">
        <v>22296</v>
      </c>
      <c r="M2336" s="7">
        <f>G2336-L2336</f>
        <v>141504</v>
      </c>
      <c r="N2336" s="7">
        <v>65711.109375</v>
      </c>
      <c r="O2336" s="22">
        <f>M2336/N2336</f>
        <v>2.1534258262551211</v>
      </c>
      <c r="P2336" s="27">
        <v>1058</v>
      </c>
      <c r="Q2336" s="32">
        <f>M2336/P2336</f>
        <v>133.74669187145557</v>
      </c>
      <c r="R2336" s="37" t="s">
        <v>5110</v>
      </c>
      <c r="S2336" s="42">
        <f>ABS(O2406-O2336)*100</f>
        <v>81.903868936577979</v>
      </c>
      <c r="T2336" t="s">
        <v>147</v>
      </c>
      <c r="V2336" s="7">
        <v>17435</v>
      </c>
      <c r="W2336" t="s">
        <v>33</v>
      </c>
      <c r="X2336" s="17" t="s">
        <v>34</v>
      </c>
      <c r="Z2336" t="s">
        <v>5111</v>
      </c>
      <c r="AA2336">
        <v>401</v>
      </c>
      <c r="AB2336">
        <v>45</v>
      </c>
    </row>
    <row r="2337" spans="1:28" x14ac:dyDescent="0.25">
      <c r="A2337" t="s">
        <v>5112</v>
      </c>
      <c r="B2337" t="s">
        <v>5113</v>
      </c>
      <c r="C2337" s="17">
        <v>43724</v>
      </c>
      <c r="D2337" s="7">
        <v>110500</v>
      </c>
      <c r="E2337" t="s">
        <v>29</v>
      </c>
      <c r="F2337" t="s">
        <v>30</v>
      </c>
      <c r="G2337" s="7">
        <v>110500</v>
      </c>
      <c r="H2337" s="7">
        <v>75730</v>
      </c>
      <c r="I2337" s="12">
        <f>H2337/G2337*100</f>
        <v>68.533936651583716</v>
      </c>
      <c r="J2337" s="12">
        <f t="shared" si="36"/>
        <v>18.7541406340995</v>
      </c>
      <c r="K2337" s="7">
        <v>151464</v>
      </c>
      <c r="L2337" s="7">
        <v>25572</v>
      </c>
      <c r="M2337" s="7">
        <f>G2337-L2337</f>
        <v>84928</v>
      </c>
      <c r="N2337" s="7">
        <v>69940</v>
      </c>
      <c r="O2337" s="22">
        <f>M2337/N2337</f>
        <v>1.2142979696883043</v>
      </c>
      <c r="P2337" s="27">
        <v>1260</v>
      </c>
      <c r="Q2337" s="32">
        <f>M2337/P2337</f>
        <v>67.403174603174605</v>
      </c>
      <c r="R2337" s="37" t="s">
        <v>5110</v>
      </c>
      <c r="S2337" s="42">
        <f>ABS(O2406-O2337)*100</f>
        <v>12.008916720103713</v>
      </c>
      <c r="T2337" t="s">
        <v>147</v>
      </c>
      <c r="V2337" s="7">
        <v>23238</v>
      </c>
      <c r="W2337" t="s">
        <v>33</v>
      </c>
      <c r="X2337" s="17" t="s">
        <v>34</v>
      </c>
      <c r="Z2337" t="s">
        <v>5111</v>
      </c>
      <c r="AA2337">
        <v>401</v>
      </c>
      <c r="AB2337">
        <v>45</v>
      </c>
    </row>
    <row r="2338" spans="1:28" x14ac:dyDescent="0.25">
      <c r="A2338" t="s">
        <v>5114</v>
      </c>
      <c r="B2338" t="s">
        <v>5115</v>
      </c>
      <c r="C2338" s="17">
        <v>43945</v>
      </c>
      <c r="D2338" s="7">
        <v>145000</v>
      </c>
      <c r="E2338" t="s">
        <v>29</v>
      </c>
      <c r="F2338" t="s">
        <v>30</v>
      </c>
      <c r="G2338" s="7">
        <v>145000</v>
      </c>
      <c r="H2338" s="7">
        <v>55800</v>
      </c>
      <c r="I2338" s="12">
        <f>H2338/G2338*100</f>
        <v>38.482758620689658</v>
      </c>
      <c r="J2338" s="12">
        <f t="shared" si="36"/>
        <v>11.297037396794558</v>
      </c>
      <c r="K2338" s="7">
        <v>111590</v>
      </c>
      <c r="L2338" s="7">
        <v>19702</v>
      </c>
      <c r="M2338" s="7">
        <f>G2338-L2338</f>
        <v>125298</v>
      </c>
      <c r="N2338" s="7">
        <v>51048.890625</v>
      </c>
      <c r="O2338" s="22">
        <f>M2338/N2338</f>
        <v>2.4544705764602499</v>
      </c>
      <c r="P2338" s="27">
        <v>958</v>
      </c>
      <c r="Q2338" s="32">
        <f>M2338/P2338</f>
        <v>130.79123173277662</v>
      </c>
      <c r="R2338" s="37" t="s">
        <v>5110</v>
      </c>
      <c r="S2338" s="42">
        <f>ABS(O2406-O2338)*100</f>
        <v>112.00834395709084</v>
      </c>
      <c r="T2338" t="s">
        <v>147</v>
      </c>
      <c r="V2338" s="7">
        <v>17435</v>
      </c>
      <c r="W2338" t="s">
        <v>33</v>
      </c>
      <c r="X2338" s="17" t="s">
        <v>34</v>
      </c>
      <c r="Z2338" t="s">
        <v>5111</v>
      </c>
      <c r="AA2338">
        <v>401</v>
      </c>
      <c r="AB2338">
        <v>45</v>
      </c>
    </row>
    <row r="2339" spans="1:28" x14ac:dyDescent="0.25">
      <c r="A2339" t="s">
        <v>5116</v>
      </c>
      <c r="B2339" t="s">
        <v>5117</v>
      </c>
      <c r="C2339" s="17">
        <v>44165</v>
      </c>
      <c r="D2339" s="7">
        <v>145500</v>
      </c>
      <c r="E2339" t="s">
        <v>29</v>
      </c>
      <c r="F2339" t="s">
        <v>30</v>
      </c>
      <c r="G2339" s="7">
        <v>145500</v>
      </c>
      <c r="H2339" s="7">
        <v>50680</v>
      </c>
      <c r="I2339" s="12">
        <f>H2339/G2339*100</f>
        <v>34.831615120274911</v>
      </c>
      <c r="J2339" s="12">
        <f t="shared" si="36"/>
        <v>14.948180897209305</v>
      </c>
      <c r="K2339" s="7">
        <v>101352</v>
      </c>
      <c r="L2339" s="7">
        <v>19783</v>
      </c>
      <c r="M2339" s="7">
        <f>G2339-L2339</f>
        <v>125717</v>
      </c>
      <c r="N2339" s="7">
        <v>45316.109375</v>
      </c>
      <c r="O2339" s="22">
        <f>M2339/N2339</f>
        <v>2.7742231567071727</v>
      </c>
      <c r="P2339" s="27">
        <v>702</v>
      </c>
      <c r="Q2339" s="32">
        <f>M2339/P2339</f>
        <v>179.08404558404558</v>
      </c>
      <c r="R2339" s="37" t="s">
        <v>5110</v>
      </c>
      <c r="S2339" s="42">
        <f>ABS(O2406-O2339)*100</f>
        <v>143.98360198178312</v>
      </c>
      <c r="T2339" t="s">
        <v>147</v>
      </c>
      <c r="V2339" s="7">
        <v>17435</v>
      </c>
      <c r="W2339" t="s">
        <v>33</v>
      </c>
      <c r="X2339" s="17" t="s">
        <v>34</v>
      </c>
      <c r="Z2339" t="s">
        <v>5111</v>
      </c>
      <c r="AA2339">
        <v>401</v>
      </c>
      <c r="AB2339">
        <v>45</v>
      </c>
    </row>
    <row r="2340" spans="1:28" x14ac:dyDescent="0.25">
      <c r="A2340" t="s">
        <v>5116</v>
      </c>
      <c r="B2340" t="s">
        <v>5117</v>
      </c>
      <c r="C2340" s="17">
        <v>43889</v>
      </c>
      <c r="D2340" s="7">
        <v>75000</v>
      </c>
      <c r="E2340" t="s">
        <v>29</v>
      </c>
      <c r="F2340" t="s">
        <v>30</v>
      </c>
      <c r="G2340" s="7">
        <v>75000</v>
      </c>
      <c r="H2340" s="7">
        <v>50680</v>
      </c>
      <c r="I2340" s="12">
        <f>H2340/G2340*100</f>
        <v>67.573333333333323</v>
      </c>
      <c r="J2340" s="12">
        <f t="shared" si="36"/>
        <v>17.793537315849107</v>
      </c>
      <c r="K2340" s="7">
        <v>101352</v>
      </c>
      <c r="L2340" s="7">
        <v>19783</v>
      </c>
      <c r="M2340" s="7">
        <f>G2340-L2340</f>
        <v>55217</v>
      </c>
      <c r="N2340" s="7">
        <v>45316.109375</v>
      </c>
      <c r="O2340" s="22">
        <f>M2340/N2340</f>
        <v>1.2184850103319356</v>
      </c>
      <c r="P2340" s="27">
        <v>702</v>
      </c>
      <c r="Q2340" s="32">
        <f>M2340/P2340</f>
        <v>78.65669515669515</v>
      </c>
      <c r="R2340" s="37" t="s">
        <v>5110</v>
      </c>
      <c r="S2340" s="42">
        <f>ABS(O2406-O2340)*100</f>
        <v>11.590212655740583</v>
      </c>
      <c r="T2340" t="s">
        <v>147</v>
      </c>
      <c r="V2340" s="7">
        <v>17435</v>
      </c>
      <c r="W2340" t="s">
        <v>33</v>
      </c>
      <c r="X2340" s="17" t="s">
        <v>34</v>
      </c>
      <c r="Z2340" t="s">
        <v>5111</v>
      </c>
      <c r="AA2340">
        <v>401</v>
      </c>
      <c r="AB2340">
        <v>45</v>
      </c>
    </row>
    <row r="2341" spans="1:28" x14ac:dyDescent="0.25">
      <c r="A2341" t="s">
        <v>5118</v>
      </c>
      <c r="B2341" t="s">
        <v>5119</v>
      </c>
      <c r="C2341" s="17">
        <v>44050</v>
      </c>
      <c r="D2341" s="7">
        <v>163000</v>
      </c>
      <c r="E2341" t="s">
        <v>29</v>
      </c>
      <c r="F2341" t="s">
        <v>30</v>
      </c>
      <c r="G2341" s="7">
        <v>163000</v>
      </c>
      <c r="H2341" s="7">
        <v>74770</v>
      </c>
      <c r="I2341" s="12">
        <f>H2341/G2341*100</f>
        <v>45.871165644171782</v>
      </c>
      <c r="J2341" s="12">
        <f t="shared" si="36"/>
        <v>3.9086303733124339</v>
      </c>
      <c r="K2341" s="7">
        <v>149537</v>
      </c>
      <c r="L2341" s="7">
        <v>20151</v>
      </c>
      <c r="M2341" s="7">
        <f>G2341-L2341</f>
        <v>142849</v>
      </c>
      <c r="N2341" s="7">
        <v>71881.109375</v>
      </c>
      <c r="O2341" s="22">
        <f>M2341/N2341</f>
        <v>1.9872954277147312</v>
      </c>
      <c r="P2341" s="27">
        <v>888</v>
      </c>
      <c r="Q2341" s="32">
        <f>M2341/P2341</f>
        <v>160.86599099099098</v>
      </c>
      <c r="R2341" s="37" t="s">
        <v>5110</v>
      </c>
      <c r="S2341" s="42">
        <f>ABS(O2406-O2341)*100</f>
        <v>65.290829082538977</v>
      </c>
      <c r="T2341" t="s">
        <v>43</v>
      </c>
      <c r="V2341" s="7">
        <v>17435</v>
      </c>
      <c r="W2341" t="s">
        <v>33</v>
      </c>
      <c r="X2341" s="17" t="s">
        <v>34</v>
      </c>
      <c r="Z2341" t="s">
        <v>5111</v>
      </c>
      <c r="AA2341">
        <v>401</v>
      </c>
      <c r="AB2341">
        <v>60</v>
      </c>
    </row>
    <row r="2342" spans="1:28" x14ac:dyDescent="0.25">
      <c r="A2342" t="s">
        <v>5120</v>
      </c>
      <c r="B2342" t="s">
        <v>5121</v>
      </c>
      <c r="C2342" s="17">
        <v>43896</v>
      </c>
      <c r="D2342" s="7">
        <v>94000</v>
      </c>
      <c r="E2342" t="s">
        <v>29</v>
      </c>
      <c r="F2342" t="s">
        <v>30</v>
      </c>
      <c r="G2342" s="7">
        <v>94000</v>
      </c>
      <c r="H2342" s="7">
        <v>62290</v>
      </c>
      <c r="I2342" s="12">
        <f>H2342/G2342*100</f>
        <v>66.265957446808514</v>
      </c>
      <c r="J2342" s="12">
        <f t="shared" si="36"/>
        <v>16.486161429324298</v>
      </c>
      <c r="K2342" s="7">
        <v>124576</v>
      </c>
      <c r="L2342" s="7">
        <v>24222</v>
      </c>
      <c r="M2342" s="7">
        <f>G2342-L2342</f>
        <v>69778</v>
      </c>
      <c r="N2342" s="7">
        <v>55752.22265625</v>
      </c>
      <c r="O2342" s="22">
        <f>M2342/N2342</f>
        <v>1.2515734203141704</v>
      </c>
      <c r="P2342" s="27">
        <v>960</v>
      </c>
      <c r="Q2342" s="32">
        <f>M2342/P2342</f>
        <v>72.685416666666669</v>
      </c>
      <c r="R2342" s="37" t="s">
        <v>5110</v>
      </c>
      <c r="S2342" s="42">
        <f>ABS(O2406-O2342)*100</f>
        <v>8.2813716575171004</v>
      </c>
      <c r="T2342" t="s">
        <v>147</v>
      </c>
      <c r="V2342" s="7">
        <v>23238</v>
      </c>
      <c r="W2342" t="s">
        <v>33</v>
      </c>
      <c r="X2342" s="17" t="s">
        <v>34</v>
      </c>
      <c r="Z2342" t="s">
        <v>5111</v>
      </c>
      <c r="AA2342">
        <v>401</v>
      </c>
      <c r="AB2342">
        <v>45</v>
      </c>
    </row>
    <row r="2343" spans="1:28" x14ac:dyDescent="0.25">
      <c r="A2343" t="s">
        <v>5122</v>
      </c>
      <c r="B2343" t="s">
        <v>5123</v>
      </c>
      <c r="C2343" s="17">
        <v>43573</v>
      </c>
      <c r="D2343" s="7">
        <v>175000</v>
      </c>
      <c r="E2343" t="s">
        <v>29</v>
      </c>
      <c r="F2343" t="s">
        <v>30</v>
      </c>
      <c r="G2343" s="7">
        <v>175000</v>
      </c>
      <c r="H2343" s="7">
        <v>110870</v>
      </c>
      <c r="I2343" s="12">
        <f>H2343/G2343*100</f>
        <v>63.354285714285716</v>
      </c>
      <c r="J2343" s="12">
        <f t="shared" si="36"/>
        <v>13.5744896968015</v>
      </c>
      <c r="K2343" s="7">
        <v>221730</v>
      </c>
      <c r="L2343" s="7">
        <v>29085</v>
      </c>
      <c r="M2343" s="7">
        <f>G2343-L2343</f>
        <v>145915</v>
      </c>
      <c r="N2343" s="7">
        <v>107025</v>
      </c>
      <c r="O2343" s="22">
        <f>M2343/N2343</f>
        <v>1.3633730436813829</v>
      </c>
      <c r="P2343" s="27">
        <v>1463</v>
      </c>
      <c r="Q2343" s="32">
        <f>M2343/P2343</f>
        <v>99.736842105263165</v>
      </c>
      <c r="R2343" s="37" t="s">
        <v>5110</v>
      </c>
      <c r="S2343" s="42">
        <f>ABS(O2406-O2343)*100</f>
        <v>2.8985906792041494</v>
      </c>
      <c r="T2343" t="s">
        <v>43</v>
      </c>
      <c r="V2343" s="7">
        <v>23238</v>
      </c>
      <c r="W2343" t="s">
        <v>33</v>
      </c>
      <c r="X2343" s="17" t="s">
        <v>34</v>
      </c>
      <c r="Z2343" t="s">
        <v>5111</v>
      </c>
      <c r="AA2343">
        <v>401</v>
      </c>
      <c r="AB2343">
        <v>50</v>
      </c>
    </row>
    <row r="2344" spans="1:28" x14ac:dyDescent="0.25">
      <c r="A2344" t="s">
        <v>5124</v>
      </c>
      <c r="B2344" t="s">
        <v>5125</v>
      </c>
      <c r="C2344" s="17">
        <v>43714</v>
      </c>
      <c r="D2344" s="7">
        <v>199000</v>
      </c>
      <c r="E2344" t="s">
        <v>29</v>
      </c>
      <c r="F2344" t="s">
        <v>30</v>
      </c>
      <c r="G2344" s="7">
        <v>199000</v>
      </c>
      <c r="H2344" s="7">
        <v>81230</v>
      </c>
      <c r="I2344" s="12">
        <f>H2344/G2344*100</f>
        <v>40.819095477386938</v>
      </c>
      <c r="J2344" s="12">
        <f t="shared" si="36"/>
        <v>8.9607005400972781</v>
      </c>
      <c r="K2344" s="7">
        <v>162458</v>
      </c>
      <c r="L2344" s="7">
        <v>24322</v>
      </c>
      <c r="M2344" s="7">
        <f>G2344-L2344</f>
        <v>174678</v>
      </c>
      <c r="N2344" s="7">
        <v>76742.21875</v>
      </c>
      <c r="O2344" s="22">
        <f>M2344/N2344</f>
        <v>2.27616562102591</v>
      </c>
      <c r="P2344" s="27">
        <v>1622</v>
      </c>
      <c r="Q2344" s="32">
        <f>M2344/P2344</f>
        <v>107.69297163995068</v>
      </c>
      <c r="R2344" s="37" t="s">
        <v>5110</v>
      </c>
      <c r="S2344" s="42">
        <f>ABS(O2406-O2344)*100</f>
        <v>94.177848413656861</v>
      </c>
      <c r="T2344" t="s">
        <v>492</v>
      </c>
      <c r="V2344" s="7">
        <v>23238</v>
      </c>
      <c r="W2344" t="s">
        <v>33</v>
      </c>
      <c r="X2344" s="17" t="s">
        <v>34</v>
      </c>
      <c r="Z2344" t="s">
        <v>5111</v>
      </c>
      <c r="AA2344">
        <v>401</v>
      </c>
      <c r="AB2344">
        <v>45</v>
      </c>
    </row>
    <row r="2345" spans="1:28" x14ac:dyDescent="0.25">
      <c r="A2345" t="s">
        <v>5126</v>
      </c>
      <c r="B2345" t="s">
        <v>5127</v>
      </c>
      <c r="C2345" s="17">
        <v>44169</v>
      </c>
      <c r="D2345" s="7">
        <v>105000</v>
      </c>
      <c r="E2345" t="s">
        <v>29</v>
      </c>
      <c r="F2345" t="s">
        <v>30</v>
      </c>
      <c r="G2345" s="7">
        <v>105000</v>
      </c>
      <c r="H2345" s="7">
        <v>52140</v>
      </c>
      <c r="I2345" s="12">
        <f>H2345/G2345*100</f>
        <v>49.657142857142858</v>
      </c>
      <c r="J2345" s="12">
        <f t="shared" si="36"/>
        <v>0.12265316034135765</v>
      </c>
      <c r="K2345" s="7">
        <v>121386</v>
      </c>
      <c r="L2345" s="7">
        <v>18419</v>
      </c>
      <c r="M2345" s="7">
        <f>G2345-L2345</f>
        <v>86581</v>
      </c>
      <c r="N2345" s="7">
        <v>57203.890625</v>
      </c>
      <c r="O2345" s="22">
        <f>M2345/N2345</f>
        <v>1.5135508975706142</v>
      </c>
      <c r="P2345" s="27">
        <v>1070</v>
      </c>
      <c r="Q2345" s="32">
        <f>M2345/P2345</f>
        <v>80.916822429906546</v>
      </c>
      <c r="R2345" s="37" t="s">
        <v>5110</v>
      </c>
      <c r="S2345" s="42">
        <f>ABS(O2406-O2345)*100</f>
        <v>17.916376068127281</v>
      </c>
      <c r="T2345" t="s">
        <v>147</v>
      </c>
      <c r="V2345" s="7">
        <v>17435</v>
      </c>
      <c r="W2345" t="s">
        <v>33</v>
      </c>
      <c r="X2345" s="17" t="s">
        <v>34</v>
      </c>
      <c r="Y2345" t="s">
        <v>5128</v>
      </c>
      <c r="Z2345" t="s">
        <v>5111</v>
      </c>
      <c r="AA2345">
        <v>401</v>
      </c>
      <c r="AB2345">
        <v>45</v>
      </c>
    </row>
    <row r="2346" spans="1:28" x14ac:dyDescent="0.25">
      <c r="A2346" t="s">
        <v>5129</v>
      </c>
      <c r="B2346" t="s">
        <v>5130</v>
      </c>
      <c r="C2346" s="17">
        <v>43649</v>
      </c>
      <c r="D2346" s="7">
        <v>172000</v>
      </c>
      <c r="E2346" t="s">
        <v>29</v>
      </c>
      <c r="F2346" t="s">
        <v>30</v>
      </c>
      <c r="G2346" s="7">
        <v>172000</v>
      </c>
      <c r="H2346" s="7">
        <v>110190</v>
      </c>
      <c r="I2346" s="12">
        <f>H2346/G2346*100</f>
        <v>64.063953488372093</v>
      </c>
      <c r="J2346" s="12">
        <f t="shared" si="36"/>
        <v>14.284157470887877</v>
      </c>
      <c r="K2346" s="7">
        <v>220372</v>
      </c>
      <c r="L2346" s="7">
        <v>35172</v>
      </c>
      <c r="M2346" s="7">
        <f>G2346-L2346</f>
        <v>136828</v>
      </c>
      <c r="N2346" s="7">
        <v>104632.765625</v>
      </c>
      <c r="O2346" s="22">
        <f>M2346/N2346</f>
        <v>1.3076974424090686</v>
      </c>
      <c r="P2346" s="27">
        <v>1240</v>
      </c>
      <c r="Q2346" s="32">
        <f>M2346/P2346</f>
        <v>110.34516129032258</v>
      </c>
      <c r="R2346" s="37" t="s">
        <v>5046</v>
      </c>
      <c r="S2346" s="42">
        <f>ABS(O2406-O2346)*100</f>
        <v>2.6689694480272808</v>
      </c>
      <c r="T2346" t="s">
        <v>43</v>
      </c>
      <c r="V2346" s="7">
        <v>29508</v>
      </c>
      <c r="W2346" t="s">
        <v>33</v>
      </c>
      <c r="X2346" s="17" t="s">
        <v>34</v>
      </c>
      <c r="Z2346" t="s">
        <v>5047</v>
      </c>
      <c r="AA2346">
        <v>401</v>
      </c>
      <c r="AB2346">
        <v>52</v>
      </c>
    </row>
    <row r="2347" spans="1:28" x14ac:dyDescent="0.25">
      <c r="A2347" t="s">
        <v>5131</v>
      </c>
      <c r="B2347" t="s">
        <v>5132</v>
      </c>
      <c r="C2347" s="17">
        <v>43927</v>
      </c>
      <c r="D2347" s="7">
        <v>180000</v>
      </c>
      <c r="E2347" t="s">
        <v>29</v>
      </c>
      <c r="F2347" t="s">
        <v>30</v>
      </c>
      <c r="G2347" s="7">
        <v>180000</v>
      </c>
      <c r="H2347" s="7">
        <v>115410</v>
      </c>
      <c r="I2347" s="12">
        <f>H2347/G2347*100</f>
        <v>64.11666666666666</v>
      </c>
      <c r="J2347" s="12">
        <f t="shared" si="36"/>
        <v>14.336870649182444</v>
      </c>
      <c r="K2347" s="7">
        <v>230826</v>
      </c>
      <c r="L2347" s="7">
        <v>34388</v>
      </c>
      <c r="M2347" s="7">
        <f>G2347-L2347</f>
        <v>145612</v>
      </c>
      <c r="N2347" s="7">
        <v>110981.921875</v>
      </c>
      <c r="O2347" s="22">
        <f>M2347/N2347</f>
        <v>1.3120335054568995</v>
      </c>
      <c r="P2347" s="27">
        <v>1240</v>
      </c>
      <c r="Q2347" s="32">
        <f>M2347/P2347</f>
        <v>117.42903225806451</v>
      </c>
      <c r="R2347" s="37" t="s">
        <v>5046</v>
      </c>
      <c r="S2347" s="42">
        <f>ABS(O2406-O2347)*100</f>
        <v>2.2353631432441956</v>
      </c>
      <c r="T2347" t="s">
        <v>43</v>
      </c>
      <c r="V2347" s="7">
        <v>29508</v>
      </c>
      <c r="W2347" t="s">
        <v>33</v>
      </c>
      <c r="X2347" s="17" t="s">
        <v>34</v>
      </c>
      <c r="Z2347" t="s">
        <v>5047</v>
      </c>
      <c r="AA2347">
        <v>401</v>
      </c>
      <c r="AB2347">
        <v>52</v>
      </c>
    </row>
    <row r="2348" spans="1:28" x14ac:dyDescent="0.25">
      <c r="A2348" t="s">
        <v>5133</v>
      </c>
      <c r="B2348" t="s">
        <v>5134</v>
      </c>
      <c r="C2348" s="17">
        <v>44085</v>
      </c>
      <c r="D2348" s="7">
        <v>204000</v>
      </c>
      <c r="E2348" t="s">
        <v>29</v>
      </c>
      <c r="F2348" t="s">
        <v>30</v>
      </c>
      <c r="G2348" s="7">
        <v>204000</v>
      </c>
      <c r="H2348" s="7">
        <v>104200</v>
      </c>
      <c r="I2348" s="12">
        <f>H2348/G2348*100</f>
        <v>51.078431372549019</v>
      </c>
      <c r="J2348" s="12">
        <f t="shared" si="36"/>
        <v>1.2986353550648033</v>
      </c>
      <c r="K2348" s="7">
        <v>208406</v>
      </c>
      <c r="L2348" s="7">
        <v>38932</v>
      </c>
      <c r="M2348" s="7">
        <f>G2348-L2348</f>
        <v>165068</v>
      </c>
      <c r="N2348" s="7">
        <v>95748.0234375</v>
      </c>
      <c r="O2348" s="22">
        <f>M2348/N2348</f>
        <v>1.723983368782009</v>
      </c>
      <c r="P2348" s="27">
        <v>1092</v>
      </c>
      <c r="Q2348" s="32">
        <f>M2348/P2348</f>
        <v>151.16117216117217</v>
      </c>
      <c r="R2348" s="37" t="s">
        <v>5046</v>
      </c>
      <c r="S2348" s="42">
        <f>ABS(O2406-O2348)*100</f>
        <v>38.959623189266757</v>
      </c>
      <c r="T2348" t="s">
        <v>43</v>
      </c>
      <c r="V2348" s="7">
        <v>29508</v>
      </c>
      <c r="W2348" t="s">
        <v>33</v>
      </c>
      <c r="X2348" s="17" t="s">
        <v>34</v>
      </c>
      <c r="Z2348" t="s">
        <v>5047</v>
      </c>
      <c r="AA2348">
        <v>401</v>
      </c>
      <c r="AB2348">
        <v>55</v>
      </c>
    </row>
    <row r="2349" spans="1:28" x14ac:dyDescent="0.25">
      <c r="A2349" t="s">
        <v>5135</v>
      </c>
      <c r="B2349" t="s">
        <v>5136</v>
      </c>
      <c r="C2349" s="17">
        <v>43937</v>
      </c>
      <c r="D2349" s="7">
        <v>140000</v>
      </c>
      <c r="E2349" t="s">
        <v>29</v>
      </c>
      <c r="F2349" t="s">
        <v>30</v>
      </c>
      <c r="G2349" s="7">
        <v>140000</v>
      </c>
      <c r="H2349" s="7">
        <v>75660</v>
      </c>
      <c r="I2349" s="12">
        <f>H2349/G2349*100</f>
        <v>54.042857142857144</v>
      </c>
      <c r="J2349" s="12">
        <f t="shared" si="36"/>
        <v>4.2630611253729285</v>
      </c>
      <c r="K2349" s="7">
        <v>151322</v>
      </c>
      <c r="L2349" s="7">
        <v>24162</v>
      </c>
      <c r="M2349" s="7">
        <f>G2349-L2349</f>
        <v>115838</v>
      </c>
      <c r="N2349" s="7">
        <v>69868.1328125</v>
      </c>
      <c r="O2349" s="22">
        <f>M2349/N2349</f>
        <v>1.657951849248154</v>
      </c>
      <c r="P2349" s="27">
        <v>1000</v>
      </c>
      <c r="Q2349" s="32">
        <f>M2349/P2349</f>
        <v>115.83799999999999</v>
      </c>
      <c r="R2349" s="37" t="s">
        <v>5137</v>
      </c>
      <c r="S2349" s="42">
        <f>ABS(O2406-O2349)*100</f>
        <v>32.356471235881259</v>
      </c>
      <c r="T2349" t="s">
        <v>147</v>
      </c>
      <c r="V2349" s="7">
        <v>19525</v>
      </c>
      <c r="W2349" t="s">
        <v>33</v>
      </c>
      <c r="X2349" s="17" t="s">
        <v>34</v>
      </c>
      <c r="Z2349" t="s">
        <v>5138</v>
      </c>
      <c r="AA2349">
        <v>401</v>
      </c>
      <c r="AB2349">
        <v>55</v>
      </c>
    </row>
    <row r="2350" spans="1:28" x14ac:dyDescent="0.25">
      <c r="A2350" t="s">
        <v>5139</v>
      </c>
      <c r="B2350" t="s">
        <v>5140</v>
      </c>
      <c r="C2350" s="17">
        <v>43805</v>
      </c>
      <c r="D2350" s="7">
        <v>212500</v>
      </c>
      <c r="E2350" t="s">
        <v>29</v>
      </c>
      <c r="F2350" t="s">
        <v>30</v>
      </c>
      <c r="G2350" s="7">
        <v>212500</v>
      </c>
      <c r="H2350" s="7">
        <v>56420</v>
      </c>
      <c r="I2350" s="12">
        <f>H2350/G2350*100</f>
        <v>26.550588235294121</v>
      </c>
      <c r="J2350" s="12">
        <f t="shared" si="36"/>
        <v>23.229207782190095</v>
      </c>
      <c r="K2350" s="7">
        <v>135627</v>
      </c>
      <c r="L2350" s="7">
        <v>12397</v>
      </c>
      <c r="M2350" s="7">
        <f>G2350-L2350</f>
        <v>200103</v>
      </c>
      <c r="N2350" s="7">
        <v>67708.7890625</v>
      </c>
      <c r="O2350" s="22">
        <f>M2350/N2350</f>
        <v>2.9553474928534134</v>
      </c>
      <c r="P2350" s="27">
        <v>1256</v>
      </c>
      <c r="Q2350" s="32">
        <f>M2350/P2350</f>
        <v>159.31767515923568</v>
      </c>
      <c r="R2350" s="37" t="s">
        <v>5137</v>
      </c>
      <c r="S2350" s="42">
        <f>ABS(O2406-O2350)*100</f>
        <v>162.09603559640721</v>
      </c>
      <c r="T2350" t="s">
        <v>147</v>
      </c>
      <c r="V2350" s="7">
        <v>11413</v>
      </c>
      <c r="W2350" t="s">
        <v>33</v>
      </c>
      <c r="X2350" s="17" t="s">
        <v>34</v>
      </c>
      <c r="Y2350" t="s">
        <v>5141</v>
      </c>
      <c r="Z2350" t="s">
        <v>5138</v>
      </c>
      <c r="AA2350">
        <v>401</v>
      </c>
      <c r="AB2350">
        <v>41</v>
      </c>
    </row>
    <row r="2351" spans="1:28" x14ac:dyDescent="0.25">
      <c r="A2351" t="s">
        <v>5142</v>
      </c>
      <c r="B2351" t="s">
        <v>5143</v>
      </c>
      <c r="C2351" s="17">
        <v>44125</v>
      </c>
      <c r="D2351" s="7">
        <v>123750</v>
      </c>
      <c r="E2351" t="s">
        <v>29</v>
      </c>
      <c r="F2351" t="s">
        <v>30</v>
      </c>
      <c r="G2351" s="7">
        <v>123750</v>
      </c>
      <c r="H2351" s="7">
        <v>52180</v>
      </c>
      <c r="I2351" s="12">
        <f>H2351/G2351*100</f>
        <v>42.165656565656569</v>
      </c>
      <c r="J2351" s="12">
        <f t="shared" si="36"/>
        <v>7.6141394518276471</v>
      </c>
      <c r="K2351" s="7">
        <v>104350</v>
      </c>
      <c r="L2351" s="7">
        <v>23221</v>
      </c>
      <c r="M2351" s="7">
        <f>G2351-L2351</f>
        <v>100529</v>
      </c>
      <c r="N2351" s="7">
        <v>48291.0703125</v>
      </c>
      <c r="O2351" s="22">
        <f>M2351/N2351</f>
        <v>2.0817306253404446</v>
      </c>
      <c r="P2351" s="27">
        <v>834</v>
      </c>
      <c r="Q2351" s="32">
        <f>M2351/P2351</f>
        <v>120.53836930455635</v>
      </c>
      <c r="R2351" s="37" t="s">
        <v>4966</v>
      </c>
      <c r="S2351" s="42">
        <f>ABS(O2406-O2351)*100</f>
        <v>74.734348845110318</v>
      </c>
      <c r="T2351" t="s">
        <v>147</v>
      </c>
      <c r="V2351" s="7">
        <v>21960</v>
      </c>
      <c r="W2351" t="s">
        <v>33</v>
      </c>
      <c r="X2351" s="17" t="s">
        <v>34</v>
      </c>
      <c r="Z2351" t="s">
        <v>4961</v>
      </c>
      <c r="AA2351">
        <v>401</v>
      </c>
      <c r="AB2351">
        <v>45</v>
      </c>
    </row>
    <row r="2352" spans="1:28" x14ac:dyDescent="0.25">
      <c r="A2352" t="s">
        <v>5144</v>
      </c>
      <c r="B2352" t="s">
        <v>5145</v>
      </c>
      <c r="C2352" s="17">
        <v>43889</v>
      </c>
      <c r="D2352" s="7">
        <v>242000</v>
      </c>
      <c r="E2352" t="s">
        <v>29</v>
      </c>
      <c r="F2352" t="s">
        <v>30</v>
      </c>
      <c r="G2352" s="7">
        <v>242000</v>
      </c>
      <c r="H2352" s="7">
        <v>129870</v>
      </c>
      <c r="I2352" s="12">
        <f>H2352/G2352*100</f>
        <v>53.665289256198342</v>
      </c>
      <c r="J2352" s="12">
        <f t="shared" si="36"/>
        <v>3.8854932387141261</v>
      </c>
      <c r="K2352" s="7">
        <v>259738</v>
      </c>
      <c r="L2352" s="7">
        <v>53682</v>
      </c>
      <c r="M2352" s="7">
        <f>G2352-L2352</f>
        <v>188318</v>
      </c>
      <c r="N2352" s="7">
        <v>149315.9375</v>
      </c>
      <c r="O2352" s="22">
        <f>M2352/N2352</f>
        <v>1.2612049534230061</v>
      </c>
      <c r="P2352" s="27">
        <v>2540</v>
      </c>
      <c r="Q2352" s="32">
        <f>M2352/P2352</f>
        <v>74.140944881889766</v>
      </c>
      <c r="R2352" s="37" t="s">
        <v>5146</v>
      </c>
      <c r="S2352" s="42">
        <f>ABS(O2406-O2352)*100</f>
        <v>7.3182183466335315</v>
      </c>
      <c r="T2352" t="s">
        <v>32</v>
      </c>
      <c r="V2352" s="7">
        <v>45060</v>
      </c>
      <c r="W2352" t="s">
        <v>33</v>
      </c>
      <c r="X2352" s="17" t="s">
        <v>34</v>
      </c>
      <c r="Z2352" t="s">
        <v>5147</v>
      </c>
      <c r="AA2352">
        <v>401</v>
      </c>
      <c r="AB2352">
        <v>45</v>
      </c>
    </row>
    <row r="2353" spans="1:28" x14ac:dyDescent="0.25">
      <c r="A2353" t="s">
        <v>5148</v>
      </c>
      <c r="B2353" t="s">
        <v>5149</v>
      </c>
      <c r="C2353" s="17">
        <v>44077</v>
      </c>
      <c r="D2353" s="7">
        <v>180000</v>
      </c>
      <c r="E2353" t="s">
        <v>29</v>
      </c>
      <c r="F2353" t="s">
        <v>30</v>
      </c>
      <c r="G2353" s="7">
        <v>180000</v>
      </c>
      <c r="H2353" s="7">
        <v>97200</v>
      </c>
      <c r="I2353" s="12">
        <f>H2353/G2353*100</f>
        <v>54</v>
      </c>
      <c r="J2353" s="12">
        <f t="shared" si="36"/>
        <v>4.220203982515784</v>
      </c>
      <c r="K2353" s="7">
        <v>194406</v>
      </c>
      <c r="L2353" s="7">
        <v>30579</v>
      </c>
      <c r="M2353" s="7">
        <f>G2353-L2353</f>
        <v>149421</v>
      </c>
      <c r="N2353" s="7">
        <v>141230.171875</v>
      </c>
      <c r="O2353" s="22">
        <f>M2353/N2353</f>
        <v>1.0579963050122854</v>
      </c>
      <c r="P2353" s="27">
        <v>1066</v>
      </c>
      <c r="Q2353" s="32">
        <f>M2353/P2353</f>
        <v>140.16979362101313</v>
      </c>
      <c r="R2353" s="37" t="s">
        <v>4960</v>
      </c>
      <c r="S2353" s="42">
        <f>ABS(O2406-O2353)*100</f>
        <v>27.639083187705605</v>
      </c>
      <c r="T2353" t="s">
        <v>43</v>
      </c>
      <c r="V2353" s="7">
        <v>26340</v>
      </c>
      <c r="W2353" t="s">
        <v>33</v>
      </c>
      <c r="X2353" s="17" t="s">
        <v>34</v>
      </c>
      <c r="Z2353" t="s">
        <v>4961</v>
      </c>
      <c r="AA2353">
        <v>401</v>
      </c>
      <c r="AB2353">
        <v>73</v>
      </c>
    </row>
    <row r="2354" spans="1:28" x14ac:dyDescent="0.25">
      <c r="A2354" t="s">
        <v>5150</v>
      </c>
      <c r="B2354" t="s">
        <v>5151</v>
      </c>
      <c r="C2354" s="17">
        <v>43662</v>
      </c>
      <c r="D2354" s="7">
        <v>130000</v>
      </c>
      <c r="E2354" t="s">
        <v>29</v>
      </c>
      <c r="F2354" t="s">
        <v>30</v>
      </c>
      <c r="G2354" s="7">
        <v>130000</v>
      </c>
      <c r="H2354" s="7">
        <v>66800</v>
      </c>
      <c r="I2354" s="12">
        <f>H2354/G2354*100</f>
        <v>51.384615384615387</v>
      </c>
      <c r="J2354" s="12">
        <f t="shared" si="36"/>
        <v>1.6048193671311708</v>
      </c>
      <c r="K2354" s="7">
        <v>133597</v>
      </c>
      <c r="L2354" s="7">
        <v>27324</v>
      </c>
      <c r="M2354" s="7">
        <f>G2354-L2354</f>
        <v>102676</v>
      </c>
      <c r="N2354" s="7">
        <v>63257.73828125</v>
      </c>
      <c r="O2354" s="22">
        <f>M2354/N2354</f>
        <v>1.6231373866623655</v>
      </c>
      <c r="P2354" s="27">
        <v>999</v>
      </c>
      <c r="Q2354" s="32">
        <f>M2354/P2354</f>
        <v>102.77877877877877</v>
      </c>
      <c r="R2354" s="37" t="s">
        <v>4966</v>
      </c>
      <c r="S2354" s="42">
        <f>ABS(O2406-O2354)*100</f>
        <v>28.875024977302409</v>
      </c>
      <c r="T2354" t="s">
        <v>43</v>
      </c>
      <c r="V2354" s="7">
        <v>26340</v>
      </c>
      <c r="W2354" t="s">
        <v>33</v>
      </c>
      <c r="X2354" s="17" t="s">
        <v>34</v>
      </c>
      <c r="Z2354" t="s">
        <v>4961</v>
      </c>
      <c r="AA2354">
        <v>401</v>
      </c>
      <c r="AB2354">
        <v>45</v>
      </c>
    </row>
    <row r="2355" spans="1:28" x14ac:dyDescent="0.25">
      <c r="A2355" t="s">
        <v>5152</v>
      </c>
      <c r="B2355" t="s">
        <v>5153</v>
      </c>
      <c r="C2355" s="17">
        <v>44216</v>
      </c>
      <c r="D2355" s="7">
        <v>104000</v>
      </c>
      <c r="E2355" t="s">
        <v>29</v>
      </c>
      <c r="F2355" t="s">
        <v>30</v>
      </c>
      <c r="G2355" s="7">
        <v>104000</v>
      </c>
      <c r="H2355" s="7">
        <v>45860</v>
      </c>
      <c r="I2355" s="12">
        <f>H2355/G2355*100</f>
        <v>44.096153846153847</v>
      </c>
      <c r="J2355" s="12">
        <f t="shared" si="36"/>
        <v>5.6836421713303693</v>
      </c>
      <c r="K2355" s="7">
        <v>91717</v>
      </c>
      <c r="L2355" s="7">
        <v>25394</v>
      </c>
      <c r="M2355" s="7">
        <f>G2355-L2355</f>
        <v>78606</v>
      </c>
      <c r="N2355" s="7">
        <v>39477.9765625</v>
      </c>
      <c r="O2355" s="22">
        <f>M2355/N2355</f>
        <v>1.9911354847570273</v>
      </c>
      <c r="P2355" s="27">
        <v>660</v>
      </c>
      <c r="Q2355" s="32">
        <f>M2355/P2355</f>
        <v>119.1</v>
      </c>
      <c r="R2355" s="37" t="s">
        <v>4966</v>
      </c>
      <c r="S2355" s="42">
        <f>ABS(O2406-O2355)*100</f>
        <v>65.674834786768585</v>
      </c>
      <c r="T2355" t="s">
        <v>147</v>
      </c>
      <c r="V2355" s="7">
        <v>23400</v>
      </c>
      <c r="W2355" t="s">
        <v>33</v>
      </c>
      <c r="X2355" s="17" t="s">
        <v>34</v>
      </c>
      <c r="Z2355" t="s">
        <v>4961</v>
      </c>
      <c r="AA2355">
        <v>401</v>
      </c>
      <c r="AB2355">
        <v>43</v>
      </c>
    </row>
    <row r="2356" spans="1:28" x14ac:dyDescent="0.25">
      <c r="A2356" t="s">
        <v>5154</v>
      </c>
      <c r="B2356" t="s">
        <v>5155</v>
      </c>
      <c r="C2356" s="17">
        <v>44138</v>
      </c>
      <c r="D2356" s="7">
        <v>206700</v>
      </c>
      <c r="E2356" t="s">
        <v>29</v>
      </c>
      <c r="F2356" t="s">
        <v>30</v>
      </c>
      <c r="G2356" s="7">
        <v>206700</v>
      </c>
      <c r="H2356" s="7">
        <v>96010</v>
      </c>
      <c r="I2356" s="12">
        <f>H2356/G2356*100</f>
        <v>46.448959845186259</v>
      </c>
      <c r="J2356" s="12">
        <f t="shared" si="36"/>
        <v>3.3308361722979569</v>
      </c>
      <c r="K2356" s="7">
        <v>192024</v>
      </c>
      <c r="L2356" s="7">
        <v>20133</v>
      </c>
      <c r="M2356" s="7">
        <f>G2356-L2356</f>
        <v>186567</v>
      </c>
      <c r="N2356" s="7">
        <v>102316.0703125</v>
      </c>
      <c r="O2356" s="22">
        <f>M2356/N2356</f>
        <v>1.8234378962188018</v>
      </c>
      <c r="P2356" s="27">
        <v>1723</v>
      </c>
      <c r="Q2356" s="32">
        <f>M2356/P2356</f>
        <v>108.28032501450957</v>
      </c>
      <c r="R2356" s="37" t="s">
        <v>4966</v>
      </c>
      <c r="S2356" s="42">
        <f>ABS(O2406-O2356)*100</f>
        <v>48.90507593294604</v>
      </c>
      <c r="T2356" t="s">
        <v>147</v>
      </c>
      <c r="V2356" s="7">
        <v>19020</v>
      </c>
      <c r="W2356" t="s">
        <v>33</v>
      </c>
      <c r="X2356" s="17" t="s">
        <v>34</v>
      </c>
      <c r="Z2356" t="s">
        <v>4961</v>
      </c>
      <c r="AA2356">
        <v>401</v>
      </c>
      <c r="AB2356">
        <v>45</v>
      </c>
    </row>
    <row r="2357" spans="1:28" x14ac:dyDescent="0.25">
      <c r="A2357" t="s">
        <v>5156</v>
      </c>
      <c r="B2357" t="s">
        <v>5157</v>
      </c>
      <c r="C2357" s="17">
        <v>44077</v>
      </c>
      <c r="D2357" s="7">
        <v>236000</v>
      </c>
      <c r="E2357" t="s">
        <v>29</v>
      </c>
      <c r="F2357" t="s">
        <v>30</v>
      </c>
      <c r="G2357" s="7">
        <v>236000</v>
      </c>
      <c r="H2357" s="7">
        <v>114840</v>
      </c>
      <c r="I2357" s="12">
        <f>H2357/G2357*100</f>
        <v>48.66101694915254</v>
      </c>
      <c r="J2357" s="12">
        <f t="shared" si="36"/>
        <v>1.1187790683316763</v>
      </c>
      <c r="K2357" s="7">
        <v>229679</v>
      </c>
      <c r="L2357" s="7">
        <v>59473</v>
      </c>
      <c r="M2357" s="7">
        <f>G2357-L2357</f>
        <v>176527</v>
      </c>
      <c r="N2357" s="7">
        <v>123337.6796875</v>
      </c>
      <c r="O2357" s="22">
        <f>M2357/N2357</f>
        <v>1.4312495617500305</v>
      </c>
      <c r="P2357" s="27">
        <v>2324</v>
      </c>
      <c r="Q2357" s="32">
        <f>M2357/P2357</f>
        <v>75.958261617900177</v>
      </c>
      <c r="R2357" s="37" t="s">
        <v>5146</v>
      </c>
      <c r="S2357" s="42">
        <f>ABS(O2406-O2357)*100</f>
        <v>9.6862424860689078</v>
      </c>
      <c r="T2357" t="s">
        <v>147</v>
      </c>
      <c r="V2357" s="7">
        <v>54600</v>
      </c>
      <c r="W2357" t="s">
        <v>33</v>
      </c>
      <c r="X2357" s="17" t="s">
        <v>34</v>
      </c>
      <c r="Z2357" t="s">
        <v>5147</v>
      </c>
      <c r="AA2357">
        <v>401</v>
      </c>
      <c r="AB2357">
        <v>45</v>
      </c>
    </row>
    <row r="2358" spans="1:28" x14ac:dyDescent="0.25">
      <c r="A2358" t="s">
        <v>5158</v>
      </c>
      <c r="B2358" t="s">
        <v>5159</v>
      </c>
      <c r="C2358" s="17">
        <v>43817</v>
      </c>
      <c r="D2358" s="7">
        <v>157000</v>
      </c>
      <c r="E2358" t="s">
        <v>29</v>
      </c>
      <c r="F2358" t="s">
        <v>30</v>
      </c>
      <c r="G2358" s="7">
        <v>157000</v>
      </c>
      <c r="H2358" s="7">
        <v>64220</v>
      </c>
      <c r="I2358" s="12">
        <f>H2358/G2358*100</f>
        <v>40.904458598726109</v>
      </c>
      <c r="J2358" s="12">
        <f t="shared" si="36"/>
        <v>8.8753374187581073</v>
      </c>
      <c r="K2358" s="7">
        <v>128436</v>
      </c>
      <c r="L2358" s="7">
        <v>28968</v>
      </c>
      <c r="M2358" s="7">
        <f>G2358-L2358</f>
        <v>128032</v>
      </c>
      <c r="N2358" s="7">
        <v>72078.2578125</v>
      </c>
      <c r="O2358" s="22">
        <f>M2358/N2358</f>
        <v>1.7762915459618165</v>
      </c>
      <c r="P2358" s="27">
        <v>1318</v>
      </c>
      <c r="Q2358" s="32">
        <f>M2358/P2358</f>
        <v>97.141122913505313</v>
      </c>
      <c r="R2358" s="37" t="s">
        <v>5146</v>
      </c>
      <c r="S2358" s="42">
        <f>ABS(O2406-O2358)*100</f>
        <v>44.190440907247506</v>
      </c>
      <c r="T2358" t="s">
        <v>147</v>
      </c>
      <c r="V2358" s="7">
        <v>27300</v>
      </c>
      <c r="W2358" t="s">
        <v>33</v>
      </c>
      <c r="X2358" s="17" t="s">
        <v>34</v>
      </c>
      <c r="Z2358" t="s">
        <v>5147</v>
      </c>
      <c r="AA2358">
        <v>401</v>
      </c>
      <c r="AB2358">
        <v>43</v>
      </c>
    </row>
    <row r="2359" spans="1:28" x14ac:dyDescent="0.25">
      <c r="A2359" t="s">
        <v>5160</v>
      </c>
      <c r="B2359" t="s">
        <v>5161</v>
      </c>
      <c r="C2359" s="17">
        <v>43874</v>
      </c>
      <c r="D2359" s="7">
        <v>84500</v>
      </c>
      <c r="E2359" t="s">
        <v>29</v>
      </c>
      <c r="F2359" t="s">
        <v>30</v>
      </c>
      <c r="G2359" s="7">
        <v>84500</v>
      </c>
      <c r="H2359" s="7">
        <v>65250</v>
      </c>
      <c r="I2359" s="12">
        <f>H2359/G2359*100</f>
        <v>77.218934911242599</v>
      </c>
      <c r="J2359" s="12">
        <f t="shared" si="36"/>
        <v>27.439138893758383</v>
      </c>
      <c r="K2359" s="7">
        <v>130495</v>
      </c>
      <c r="L2359" s="7">
        <v>55502</v>
      </c>
      <c r="M2359" s="7">
        <f>G2359-L2359</f>
        <v>28998</v>
      </c>
      <c r="N2359" s="7">
        <v>54342.75390625</v>
      </c>
      <c r="O2359" s="22">
        <f>M2359/N2359</f>
        <v>0.5336130011008684</v>
      </c>
      <c r="P2359" s="27">
        <v>1131</v>
      </c>
      <c r="Q2359" s="32">
        <f>M2359/P2359</f>
        <v>25.639257294429708</v>
      </c>
      <c r="R2359" s="37" t="s">
        <v>5146</v>
      </c>
      <c r="S2359" s="42">
        <f>ABS(O2406-O2359)*100</f>
        <v>80.077413578847299</v>
      </c>
      <c r="T2359" t="s">
        <v>147</v>
      </c>
      <c r="V2359" s="7">
        <v>54600</v>
      </c>
      <c r="W2359" t="s">
        <v>33</v>
      </c>
      <c r="X2359" s="17" t="s">
        <v>34</v>
      </c>
      <c r="Z2359" t="s">
        <v>5147</v>
      </c>
      <c r="AA2359">
        <v>401</v>
      </c>
      <c r="AB2359">
        <v>43</v>
      </c>
    </row>
    <row r="2360" spans="1:28" x14ac:dyDescent="0.25">
      <c r="A2360" t="s">
        <v>5162</v>
      </c>
      <c r="B2360" t="s">
        <v>5163</v>
      </c>
      <c r="C2360" s="17">
        <v>44069</v>
      </c>
      <c r="D2360" s="7">
        <v>80000</v>
      </c>
      <c r="E2360" t="s">
        <v>29</v>
      </c>
      <c r="F2360" t="s">
        <v>30</v>
      </c>
      <c r="G2360" s="7">
        <v>80000</v>
      </c>
      <c r="H2360" s="7">
        <v>39540</v>
      </c>
      <c r="I2360" s="12">
        <f>H2360/G2360*100</f>
        <v>49.425000000000004</v>
      </c>
      <c r="J2360" s="12">
        <f t="shared" si="36"/>
        <v>0.35479601748421175</v>
      </c>
      <c r="K2360" s="7">
        <v>79074</v>
      </c>
      <c r="L2360" s="7">
        <v>15381</v>
      </c>
      <c r="M2360" s="7">
        <f>G2360-L2360</f>
        <v>64619</v>
      </c>
      <c r="N2360" s="7">
        <v>43926.20703125</v>
      </c>
      <c r="O2360" s="22">
        <f>M2360/N2360</f>
        <v>1.471080804997088</v>
      </c>
      <c r="P2360" s="27">
        <v>720</v>
      </c>
      <c r="Q2360" s="32">
        <f>M2360/P2360</f>
        <v>89.748611111111117</v>
      </c>
      <c r="R2360" s="37" t="s">
        <v>5164</v>
      </c>
      <c r="S2360" s="42">
        <f>ABS(O2406-O2360)*100</f>
        <v>13.669366810774664</v>
      </c>
      <c r="T2360" t="s">
        <v>147</v>
      </c>
      <c r="V2360" s="7">
        <v>13650</v>
      </c>
      <c r="W2360" t="s">
        <v>33</v>
      </c>
      <c r="X2360" s="17" t="s">
        <v>34</v>
      </c>
      <c r="Z2360" t="s">
        <v>5165</v>
      </c>
      <c r="AA2360">
        <v>401</v>
      </c>
      <c r="AB2360">
        <v>45</v>
      </c>
    </row>
    <row r="2361" spans="1:28" x14ac:dyDescent="0.25">
      <c r="A2361" t="s">
        <v>5166</v>
      </c>
      <c r="B2361" t="s">
        <v>5167</v>
      </c>
      <c r="C2361" s="17">
        <v>43822</v>
      </c>
      <c r="D2361" s="7">
        <v>62500</v>
      </c>
      <c r="E2361" t="s">
        <v>29</v>
      </c>
      <c r="F2361" t="s">
        <v>30</v>
      </c>
      <c r="G2361" s="7">
        <v>62500</v>
      </c>
      <c r="H2361" s="7">
        <v>30540</v>
      </c>
      <c r="I2361" s="12">
        <f>H2361/G2361*100</f>
        <v>48.864000000000004</v>
      </c>
      <c r="J2361" s="12">
        <f t="shared" si="36"/>
        <v>0.91579601748421169</v>
      </c>
      <c r="K2361" s="7">
        <v>61075</v>
      </c>
      <c r="L2361" s="7">
        <v>26230</v>
      </c>
      <c r="M2361" s="7">
        <f>G2361-L2361</f>
        <v>36270</v>
      </c>
      <c r="N2361" s="7">
        <v>65009.328125</v>
      </c>
      <c r="O2361" s="22">
        <f>M2361/N2361</f>
        <v>0.55791993312498178</v>
      </c>
      <c r="P2361" s="27">
        <v>910</v>
      </c>
      <c r="Q2361" s="32">
        <f>M2361/P2361</f>
        <v>39.857142857142854</v>
      </c>
      <c r="R2361" s="37" t="s">
        <v>5168</v>
      </c>
      <c r="S2361" s="42">
        <f>ABS(O2406-O2361)*100</f>
        <v>77.646720376435965</v>
      </c>
      <c r="T2361" t="s">
        <v>79</v>
      </c>
      <c r="V2361" s="7">
        <v>25000</v>
      </c>
      <c r="W2361" t="s">
        <v>33</v>
      </c>
      <c r="X2361" s="17" t="s">
        <v>34</v>
      </c>
      <c r="Z2361" t="s">
        <v>152</v>
      </c>
      <c r="AA2361">
        <v>407</v>
      </c>
      <c r="AB2361">
        <v>55</v>
      </c>
    </row>
    <row r="2362" spans="1:28" x14ac:dyDescent="0.25">
      <c r="A2362" t="s">
        <v>5169</v>
      </c>
      <c r="B2362" t="s">
        <v>5170</v>
      </c>
      <c r="C2362" s="17">
        <v>44054</v>
      </c>
      <c r="D2362" s="7">
        <v>44000</v>
      </c>
      <c r="E2362" t="s">
        <v>29</v>
      </c>
      <c r="F2362" t="s">
        <v>30</v>
      </c>
      <c r="G2362" s="7">
        <v>44000</v>
      </c>
      <c r="H2362" s="7">
        <v>26890</v>
      </c>
      <c r="I2362" s="12">
        <f>H2362/G2362*100</f>
        <v>61.11363636363636</v>
      </c>
      <c r="J2362" s="12">
        <f t="shared" si="36"/>
        <v>11.333840346152144</v>
      </c>
      <c r="K2362" s="7">
        <v>53778</v>
      </c>
      <c r="L2362" s="7">
        <v>26230</v>
      </c>
      <c r="M2362" s="7">
        <f>G2362-L2362</f>
        <v>17770</v>
      </c>
      <c r="N2362" s="7">
        <v>51395.5234375</v>
      </c>
      <c r="O2362" s="22">
        <f>M2362/N2362</f>
        <v>0.34574995663988856</v>
      </c>
      <c r="P2362" s="27">
        <v>716</v>
      </c>
      <c r="Q2362" s="32">
        <f>M2362/P2362</f>
        <v>24.818435754189945</v>
      </c>
      <c r="R2362" s="37" t="s">
        <v>5168</v>
      </c>
      <c r="S2362" s="42">
        <f>ABS(O2406-O2362)*100</f>
        <v>98.863718024945285</v>
      </c>
      <c r="T2362" t="s">
        <v>79</v>
      </c>
      <c r="V2362" s="7">
        <v>25000</v>
      </c>
      <c r="W2362" t="s">
        <v>33</v>
      </c>
      <c r="X2362" s="17" t="s">
        <v>34</v>
      </c>
      <c r="Z2362" t="s">
        <v>152</v>
      </c>
      <c r="AA2362">
        <v>407</v>
      </c>
      <c r="AB2362">
        <v>55</v>
      </c>
    </row>
    <row r="2363" spans="1:28" x14ac:dyDescent="0.25">
      <c r="A2363" t="s">
        <v>5171</v>
      </c>
      <c r="B2363" t="s">
        <v>5170</v>
      </c>
      <c r="C2363" s="17">
        <v>44095</v>
      </c>
      <c r="D2363" s="7">
        <v>58500</v>
      </c>
      <c r="E2363" t="s">
        <v>29</v>
      </c>
      <c r="F2363" t="s">
        <v>30</v>
      </c>
      <c r="G2363" s="7">
        <v>58500</v>
      </c>
      <c r="H2363" s="7">
        <v>30770</v>
      </c>
      <c r="I2363" s="12">
        <f>H2363/G2363*100</f>
        <v>52.598290598290596</v>
      </c>
      <c r="J2363" s="12">
        <f t="shared" si="36"/>
        <v>2.8184945808063802</v>
      </c>
      <c r="K2363" s="7">
        <v>61539</v>
      </c>
      <c r="L2363" s="7">
        <v>26230</v>
      </c>
      <c r="M2363" s="7">
        <f>G2363-L2363</f>
        <v>32270</v>
      </c>
      <c r="N2363" s="7">
        <v>65875</v>
      </c>
      <c r="O2363" s="22">
        <f>M2363/N2363</f>
        <v>0.48986717267552182</v>
      </c>
      <c r="P2363" s="27">
        <v>924</v>
      </c>
      <c r="Q2363" s="32">
        <f>M2363/P2363</f>
        <v>34.924242424242422</v>
      </c>
      <c r="R2363" s="37" t="s">
        <v>5168</v>
      </c>
      <c r="S2363" s="42">
        <f>ABS(O2406-O2363)*100</f>
        <v>84.451996421381963</v>
      </c>
      <c r="T2363" t="s">
        <v>79</v>
      </c>
      <c r="V2363" s="7">
        <v>25000</v>
      </c>
      <c r="W2363" t="s">
        <v>33</v>
      </c>
      <c r="X2363" s="17" t="s">
        <v>34</v>
      </c>
      <c r="Z2363" t="s">
        <v>152</v>
      </c>
      <c r="AA2363">
        <v>407</v>
      </c>
      <c r="AB2363">
        <v>55</v>
      </c>
    </row>
    <row r="2364" spans="1:28" x14ac:dyDescent="0.25">
      <c r="A2364" t="s">
        <v>5172</v>
      </c>
      <c r="B2364" t="s">
        <v>5173</v>
      </c>
      <c r="C2364" s="17">
        <v>43693</v>
      </c>
      <c r="D2364" s="7">
        <v>61000</v>
      </c>
      <c r="E2364" t="s">
        <v>29</v>
      </c>
      <c r="F2364" t="s">
        <v>30</v>
      </c>
      <c r="G2364" s="7">
        <v>61000</v>
      </c>
      <c r="H2364" s="7">
        <v>30570</v>
      </c>
      <c r="I2364" s="12">
        <f>H2364/G2364*100</f>
        <v>50.114754098360656</v>
      </c>
      <c r="J2364" s="12">
        <f t="shared" si="36"/>
        <v>0.33495808087644008</v>
      </c>
      <c r="K2364" s="7">
        <v>61135</v>
      </c>
      <c r="L2364" s="7">
        <v>26230</v>
      </c>
      <c r="M2364" s="7">
        <f>G2364-L2364</f>
        <v>34770</v>
      </c>
      <c r="N2364" s="7">
        <v>65121.26953125</v>
      </c>
      <c r="O2364" s="22">
        <f>M2364/N2364</f>
        <v>0.53392693739354669</v>
      </c>
      <c r="P2364" s="27">
        <v>910</v>
      </c>
      <c r="Q2364" s="32">
        <f>M2364/P2364</f>
        <v>38.208791208791212</v>
      </c>
      <c r="R2364" s="37" t="s">
        <v>5168</v>
      </c>
      <c r="S2364" s="42">
        <f>ABS(O2406-O2364)*100</f>
        <v>80.046019949579474</v>
      </c>
      <c r="T2364" t="s">
        <v>79</v>
      </c>
      <c r="V2364" s="7">
        <v>25000</v>
      </c>
      <c r="W2364" t="s">
        <v>33</v>
      </c>
      <c r="X2364" s="17" t="s">
        <v>34</v>
      </c>
      <c r="Z2364" t="s">
        <v>152</v>
      </c>
      <c r="AA2364">
        <v>407</v>
      </c>
      <c r="AB2364">
        <v>55</v>
      </c>
    </row>
    <row r="2365" spans="1:28" x14ac:dyDescent="0.25">
      <c r="A2365" t="s">
        <v>5172</v>
      </c>
      <c r="B2365" t="s">
        <v>5173</v>
      </c>
      <c r="C2365" s="17">
        <v>43794</v>
      </c>
      <c r="D2365" s="7">
        <v>63000</v>
      </c>
      <c r="E2365" t="s">
        <v>29</v>
      </c>
      <c r="F2365" t="s">
        <v>30</v>
      </c>
      <c r="G2365" s="7">
        <v>63000</v>
      </c>
      <c r="H2365" s="7">
        <v>30570</v>
      </c>
      <c r="I2365" s="12">
        <f>H2365/G2365*100</f>
        <v>48.523809523809526</v>
      </c>
      <c r="J2365" s="12">
        <f t="shared" si="36"/>
        <v>1.2559864936746905</v>
      </c>
      <c r="K2365" s="7">
        <v>61135</v>
      </c>
      <c r="L2365" s="7">
        <v>26230</v>
      </c>
      <c r="M2365" s="7">
        <f>G2365-L2365</f>
        <v>36770</v>
      </c>
      <c r="N2365" s="7">
        <v>65121.26953125</v>
      </c>
      <c r="O2365" s="22">
        <f>M2365/N2365</f>
        <v>0.56463886936901675</v>
      </c>
      <c r="P2365" s="27">
        <v>910</v>
      </c>
      <c r="Q2365" s="32">
        <f>M2365/P2365</f>
        <v>40.406593406593409</v>
      </c>
      <c r="R2365" s="37" t="s">
        <v>5168</v>
      </c>
      <c r="S2365" s="42">
        <f>ABS(O2406-O2365)*100</f>
        <v>76.97482675203247</v>
      </c>
      <c r="T2365" t="s">
        <v>79</v>
      </c>
      <c r="V2365" s="7">
        <v>25000</v>
      </c>
      <c r="W2365" t="s">
        <v>33</v>
      </c>
      <c r="X2365" s="17" t="s">
        <v>34</v>
      </c>
      <c r="Z2365" t="s">
        <v>152</v>
      </c>
      <c r="AA2365">
        <v>407</v>
      </c>
      <c r="AB2365">
        <v>55</v>
      </c>
    </row>
    <row r="2366" spans="1:28" x14ac:dyDescent="0.25">
      <c r="A2366" t="s">
        <v>5174</v>
      </c>
      <c r="B2366" t="s">
        <v>5175</v>
      </c>
      <c r="C2366" s="17">
        <v>43894</v>
      </c>
      <c r="D2366" s="7">
        <v>85000</v>
      </c>
      <c r="E2366" t="s">
        <v>164</v>
      </c>
      <c r="F2366" t="s">
        <v>30</v>
      </c>
      <c r="G2366" s="7">
        <v>85000</v>
      </c>
      <c r="H2366" s="7">
        <v>62600</v>
      </c>
      <c r="I2366" s="12">
        <f>H2366/G2366*100</f>
        <v>73.647058823529406</v>
      </c>
      <c r="J2366" s="12">
        <f t="shared" si="36"/>
        <v>23.86726280604519</v>
      </c>
      <c r="K2366" s="7">
        <v>125190</v>
      </c>
      <c r="L2366" s="7">
        <v>19202</v>
      </c>
      <c r="M2366" s="7">
        <f>G2366-L2366</f>
        <v>65798</v>
      </c>
      <c r="N2366" s="7">
        <v>62714.79296875</v>
      </c>
      <c r="O2366" s="22">
        <f>M2366/N2366</f>
        <v>1.0491623568427679</v>
      </c>
      <c r="P2366" s="27">
        <v>1000</v>
      </c>
      <c r="Q2366" s="32">
        <f>M2366/P2366</f>
        <v>65.798000000000002</v>
      </c>
      <c r="R2366" s="37" t="s">
        <v>5176</v>
      </c>
      <c r="S2366" s="42">
        <f>ABS(O2406-O2366)*100</f>
        <v>28.522478004657348</v>
      </c>
      <c r="T2366" t="s">
        <v>147</v>
      </c>
      <c r="V2366" s="7">
        <v>18300</v>
      </c>
      <c r="W2366" t="s">
        <v>33</v>
      </c>
      <c r="X2366" s="17" t="s">
        <v>34</v>
      </c>
      <c r="Z2366" t="s">
        <v>5177</v>
      </c>
      <c r="AA2366">
        <v>401</v>
      </c>
      <c r="AB2366">
        <v>45</v>
      </c>
    </row>
    <row r="2367" spans="1:28" x14ac:dyDescent="0.25">
      <c r="A2367" t="s">
        <v>5178</v>
      </c>
      <c r="B2367" t="s">
        <v>5179</v>
      </c>
      <c r="C2367" s="17">
        <v>43714</v>
      </c>
      <c r="D2367" s="7">
        <v>123000</v>
      </c>
      <c r="E2367" t="s">
        <v>29</v>
      </c>
      <c r="F2367" t="s">
        <v>30</v>
      </c>
      <c r="G2367" s="7">
        <v>123000</v>
      </c>
      <c r="H2367" s="7">
        <v>74170</v>
      </c>
      <c r="I2367" s="12">
        <f>H2367/G2367*100</f>
        <v>60.300813008130085</v>
      </c>
      <c r="J2367" s="12">
        <f t="shared" si="36"/>
        <v>10.521016990645869</v>
      </c>
      <c r="K2367" s="7">
        <v>148349</v>
      </c>
      <c r="L2367" s="7">
        <v>26040</v>
      </c>
      <c r="M2367" s="7">
        <f>G2367-L2367</f>
        <v>96960</v>
      </c>
      <c r="N2367" s="7">
        <v>72372.1875</v>
      </c>
      <c r="O2367" s="22">
        <f>M2367/N2367</f>
        <v>1.3397411816521367</v>
      </c>
      <c r="P2367" s="27">
        <v>1112</v>
      </c>
      <c r="Q2367" s="32">
        <f>M2367/P2367</f>
        <v>87.194244604316552</v>
      </c>
      <c r="R2367" s="37" t="s">
        <v>5176</v>
      </c>
      <c r="S2367" s="42">
        <f>ABS(O2406-O2367)*100</f>
        <v>0.53540447627953291</v>
      </c>
      <c r="T2367" t="s">
        <v>147</v>
      </c>
      <c r="V2367" s="7">
        <v>24375</v>
      </c>
      <c r="W2367" t="s">
        <v>33</v>
      </c>
      <c r="X2367" s="17" t="s">
        <v>34</v>
      </c>
      <c r="Z2367" t="s">
        <v>5177</v>
      </c>
      <c r="AA2367">
        <v>401</v>
      </c>
      <c r="AB2367">
        <v>45</v>
      </c>
    </row>
    <row r="2368" spans="1:28" x14ac:dyDescent="0.25">
      <c r="A2368" t="s">
        <v>5180</v>
      </c>
      <c r="B2368" t="s">
        <v>5181</v>
      </c>
      <c r="C2368" s="17">
        <v>43656</v>
      </c>
      <c r="D2368" s="7">
        <v>181000</v>
      </c>
      <c r="E2368" t="s">
        <v>29</v>
      </c>
      <c r="F2368" t="s">
        <v>30</v>
      </c>
      <c r="G2368" s="7">
        <v>181000</v>
      </c>
      <c r="H2368" s="7">
        <v>88390</v>
      </c>
      <c r="I2368" s="12">
        <f>H2368/G2368*100</f>
        <v>48.834254143646412</v>
      </c>
      <c r="J2368" s="12">
        <f t="shared" si="36"/>
        <v>0.9455418738378043</v>
      </c>
      <c r="K2368" s="7">
        <v>176774</v>
      </c>
      <c r="L2368" s="7">
        <v>26859</v>
      </c>
      <c r="M2368" s="7">
        <f>G2368-L2368</f>
        <v>154141</v>
      </c>
      <c r="N2368" s="7">
        <v>88707.1015625</v>
      </c>
      <c r="O2368" s="22">
        <f>M2368/N2368</f>
        <v>1.7376399102770539</v>
      </c>
      <c r="P2368" s="27">
        <v>1510</v>
      </c>
      <c r="Q2368" s="32">
        <f>M2368/P2368</f>
        <v>102.08013245033112</v>
      </c>
      <c r="R2368" s="37" t="s">
        <v>5176</v>
      </c>
      <c r="S2368" s="42">
        <f>ABS(O2406-O2368)*100</f>
        <v>40.325277338771251</v>
      </c>
      <c r="T2368" t="s">
        <v>147</v>
      </c>
      <c r="V2368" s="7">
        <v>24375</v>
      </c>
      <c r="W2368" t="s">
        <v>33</v>
      </c>
      <c r="X2368" s="17" t="s">
        <v>34</v>
      </c>
      <c r="Z2368" t="s">
        <v>5177</v>
      </c>
      <c r="AA2368">
        <v>401</v>
      </c>
      <c r="AB2368">
        <v>45</v>
      </c>
    </row>
    <row r="2369" spans="1:28" x14ac:dyDescent="0.25">
      <c r="A2369" t="s">
        <v>5182</v>
      </c>
      <c r="B2369" t="s">
        <v>5183</v>
      </c>
      <c r="C2369" s="17">
        <v>44076</v>
      </c>
      <c r="D2369" s="7">
        <v>140000</v>
      </c>
      <c r="E2369" t="s">
        <v>29</v>
      </c>
      <c r="F2369" t="s">
        <v>30</v>
      </c>
      <c r="G2369" s="7">
        <v>140000</v>
      </c>
      <c r="H2369" s="7">
        <v>56130</v>
      </c>
      <c r="I2369" s="12">
        <f>H2369/G2369*100</f>
        <v>40.092857142857142</v>
      </c>
      <c r="J2369" s="12">
        <f t="shared" si="36"/>
        <v>9.6869388746270744</v>
      </c>
      <c r="K2369" s="7">
        <v>112253</v>
      </c>
      <c r="L2369" s="7">
        <v>26315</v>
      </c>
      <c r="M2369" s="7">
        <f>G2369-L2369</f>
        <v>113685</v>
      </c>
      <c r="N2369" s="7">
        <v>50850.88671875</v>
      </c>
      <c r="O2369" s="22">
        <f>M2369/N2369</f>
        <v>2.2356542301568458</v>
      </c>
      <c r="P2369" s="27">
        <v>916</v>
      </c>
      <c r="Q2369" s="32">
        <f>M2369/P2369</f>
        <v>124.11026200873363</v>
      </c>
      <c r="R2369" s="37" t="s">
        <v>5176</v>
      </c>
      <c r="S2369" s="42">
        <f>ABS(O2406-O2369)*100</f>
        <v>90.126709326750444</v>
      </c>
      <c r="T2369" t="s">
        <v>147</v>
      </c>
      <c r="V2369" s="7">
        <v>24375</v>
      </c>
      <c r="W2369" t="s">
        <v>33</v>
      </c>
      <c r="X2369" s="17" t="s">
        <v>34</v>
      </c>
      <c r="Z2369" t="s">
        <v>5177</v>
      </c>
      <c r="AA2369">
        <v>401</v>
      </c>
      <c r="AB2369">
        <v>45</v>
      </c>
    </row>
    <row r="2370" spans="1:28" x14ac:dyDescent="0.25">
      <c r="A2370" t="s">
        <v>5184</v>
      </c>
      <c r="B2370" t="s">
        <v>5185</v>
      </c>
      <c r="C2370" s="17">
        <v>43738</v>
      </c>
      <c r="D2370" s="7">
        <v>172500</v>
      </c>
      <c r="E2370" t="s">
        <v>29</v>
      </c>
      <c r="F2370" t="s">
        <v>30</v>
      </c>
      <c r="G2370" s="7">
        <v>172500</v>
      </c>
      <c r="H2370" s="7">
        <v>82840</v>
      </c>
      <c r="I2370" s="12">
        <f>H2370/G2370*100</f>
        <v>48.0231884057971</v>
      </c>
      <c r="J2370" s="12">
        <f t="shared" si="36"/>
        <v>1.7566076116871159</v>
      </c>
      <c r="K2370" s="7">
        <v>165678</v>
      </c>
      <c r="L2370" s="7">
        <v>25359</v>
      </c>
      <c r="M2370" s="7">
        <f>G2370-L2370</f>
        <v>147141</v>
      </c>
      <c r="N2370" s="7">
        <v>83028.9921875</v>
      </c>
      <c r="O2370" s="22">
        <f>M2370/N2370</f>
        <v>1.7721641094681631</v>
      </c>
      <c r="P2370" s="27">
        <v>1456</v>
      </c>
      <c r="Q2370" s="32">
        <f>M2370/P2370</f>
        <v>101.05837912087912</v>
      </c>
      <c r="R2370" s="37" t="s">
        <v>5176</v>
      </c>
      <c r="S2370" s="42">
        <f>ABS(O2406-O2370)*100</f>
        <v>43.777697257882167</v>
      </c>
      <c r="T2370" t="s">
        <v>147</v>
      </c>
      <c r="V2370" s="7">
        <v>24375</v>
      </c>
      <c r="W2370" t="s">
        <v>33</v>
      </c>
      <c r="X2370" s="17" t="s">
        <v>34</v>
      </c>
      <c r="Z2370" t="s">
        <v>5177</v>
      </c>
      <c r="AA2370">
        <v>401</v>
      </c>
      <c r="AB2370">
        <v>45</v>
      </c>
    </row>
    <row r="2371" spans="1:28" x14ac:dyDescent="0.25">
      <c r="A2371" t="s">
        <v>5186</v>
      </c>
      <c r="B2371" t="s">
        <v>5187</v>
      </c>
      <c r="C2371" s="17">
        <v>43703</v>
      </c>
      <c r="D2371" s="7">
        <v>174000</v>
      </c>
      <c r="E2371" t="s">
        <v>29</v>
      </c>
      <c r="F2371" t="s">
        <v>30</v>
      </c>
      <c r="G2371" s="7">
        <v>174000</v>
      </c>
      <c r="H2371" s="7">
        <v>90130</v>
      </c>
      <c r="I2371" s="12">
        <f>H2371/G2371*100</f>
        <v>51.798850574712638</v>
      </c>
      <c r="J2371" s="12">
        <f t="shared" ref="J2371:J2403" si="37">+ABS(I2371-$I$2411)</f>
        <v>2.0190545572284222</v>
      </c>
      <c r="K2371" s="7">
        <v>180256</v>
      </c>
      <c r="L2371" s="7">
        <v>22202</v>
      </c>
      <c r="M2371" s="7">
        <f>G2371-L2371</f>
        <v>151798</v>
      </c>
      <c r="N2371" s="7">
        <v>93523.078125</v>
      </c>
      <c r="O2371" s="22">
        <f>M2371/N2371</f>
        <v>1.6231073981238253</v>
      </c>
      <c r="P2371" s="27">
        <v>1504</v>
      </c>
      <c r="Q2371" s="32">
        <f>M2371/P2371</f>
        <v>100.92952127659575</v>
      </c>
      <c r="R2371" s="37" t="s">
        <v>5176</v>
      </c>
      <c r="S2371" s="42">
        <f>ABS(O2406-O2371)*100</f>
        <v>28.872026123448393</v>
      </c>
      <c r="T2371" t="s">
        <v>147</v>
      </c>
      <c r="V2371" s="7">
        <v>18300</v>
      </c>
      <c r="W2371" t="s">
        <v>33</v>
      </c>
      <c r="X2371" s="17" t="s">
        <v>34</v>
      </c>
      <c r="Z2371" t="s">
        <v>5177</v>
      </c>
      <c r="AA2371">
        <v>401</v>
      </c>
      <c r="AB2371">
        <v>52</v>
      </c>
    </row>
    <row r="2372" spans="1:28" x14ac:dyDescent="0.25">
      <c r="A2372" t="s">
        <v>5188</v>
      </c>
      <c r="B2372" t="s">
        <v>5189</v>
      </c>
      <c r="C2372" s="17">
        <v>43738</v>
      </c>
      <c r="D2372" s="7">
        <v>170000</v>
      </c>
      <c r="E2372" t="s">
        <v>29</v>
      </c>
      <c r="F2372" t="s">
        <v>30</v>
      </c>
      <c r="G2372" s="7">
        <v>170000</v>
      </c>
      <c r="H2372" s="7">
        <v>82590</v>
      </c>
      <c r="I2372" s="12">
        <f>H2372/G2372*100</f>
        <v>48.582352941176474</v>
      </c>
      <c r="J2372" s="12">
        <f t="shared" si="37"/>
        <v>1.1974430763077422</v>
      </c>
      <c r="K2372" s="7">
        <v>165181</v>
      </c>
      <c r="L2372" s="7">
        <v>28668</v>
      </c>
      <c r="M2372" s="7">
        <f>G2372-L2372</f>
        <v>141332</v>
      </c>
      <c r="N2372" s="7">
        <v>80776.921875</v>
      </c>
      <c r="O2372" s="22">
        <f>M2372/N2372</f>
        <v>1.7496581538314528</v>
      </c>
      <c r="P2372" s="27">
        <v>1050</v>
      </c>
      <c r="Q2372" s="32">
        <f>M2372/P2372</f>
        <v>134.60190476190476</v>
      </c>
      <c r="R2372" s="37" t="s">
        <v>5176</v>
      </c>
      <c r="S2372" s="42">
        <f>ABS(O2406-O2372)*100</f>
        <v>41.52710169421114</v>
      </c>
      <c r="T2372" t="s">
        <v>147</v>
      </c>
      <c r="V2372" s="7">
        <v>24375</v>
      </c>
      <c r="W2372" t="s">
        <v>33</v>
      </c>
      <c r="X2372" s="17" t="s">
        <v>34</v>
      </c>
      <c r="Z2372" t="s">
        <v>5177</v>
      </c>
      <c r="AA2372">
        <v>401</v>
      </c>
      <c r="AB2372">
        <v>49</v>
      </c>
    </row>
    <row r="2373" spans="1:28" x14ac:dyDescent="0.25">
      <c r="A2373" t="s">
        <v>5190</v>
      </c>
      <c r="B2373" t="s">
        <v>5191</v>
      </c>
      <c r="C2373" s="17">
        <v>44040</v>
      </c>
      <c r="D2373" s="7">
        <v>130000</v>
      </c>
      <c r="E2373" t="s">
        <v>29</v>
      </c>
      <c r="F2373" t="s">
        <v>30</v>
      </c>
      <c r="G2373" s="7">
        <v>130000</v>
      </c>
      <c r="H2373" s="7">
        <v>56830</v>
      </c>
      <c r="I2373" s="12">
        <f>H2373/G2373*100</f>
        <v>43.715384615384615</v>
      </c>
      <c r="J2373" s="12">
        <f t="shared" si="37"/>
        <v>6.0644114020996014</v>
      </c>
      <c r="K2373" s="7">
        <v>126580</v>
      </c>
      <c r="L2373" s="7">
        <v>13134</v>
      </c>
      <c r="M2373" s="7">
        <f>G2373-L2373</f>
        <v>116866</v>
      </c>
      <c r="N2373" s="7">
        <v>62332.96875</v>
      </c>
      <c r="O2373" s="22">
        <f>M2373/N2373</f>
        <v>1.8748665809375555</v>
      </c>
      <c r="P2373" s="27">
        <v>1129</v>
      </c>
      <c r="Q2373" s="32">
        <f>M2373/P2373</f>
        <v>103.51284322409212</v>
      </c>
      <c r="R2373" s="37" t="s">
        <v>5137</v>
      </c>
      <c r="S2373" s="42">
        <f>ABS(O2406-O2373)*100</f>
        <v>54.047944404821415</v>
      </c>
      <c r="T2373" t="s">
        <v>147</v>
      </c>
      <c r="V2373" s="7">
        <v>11413</v>
      </c>
      <c r="W2373" t="s">
        <v>33</v>
      </c>
      <c r="X2373" s="17" t="s">
        <v>34</v>
      </c>
      <c r="Y2373" t="s">
        <v>5192</v>
      </c>
      <c r="Z2373" t="s">
        <v>5138</v>
      </c>
      <c r="AA2373">
        <v>401</v>
      </c>
      <c r="AB2373">
        <v>45</v>
      </c>
    </row>
    <row r="2374" spans="1:28" x14ac:dyDescent="0.25">
      <c r="A2374" t="s">
        <v>5193</v>
      </c>
      <c r="B2374" t="s">
        <v>5194</v>
      </c>
      <c r="C2374" s="17">
        <v>43735</v>
      </c>
      <c r="D2374" s="7">
        <v>96000</v>
      </c>
      <c r="E2374" t="s">
        <v>29</v>
      </c>
      <c r="F2374" t="s">
        <v>30</v>
      </c>
      <c r="G2374" s="7">
        <v>96000</v>
      </c>
      <c r="H2374" s="7">
        <v>52070</v>
      </c>
      <c r="I2374" s="12">
        <f>H2374/G2374*100</f>
        <v>54.239583333333329</v>
      </c>
      <c r="J2374" s="12">
        <f t="shared" si="37"/>
        <v>4.4597873158491126</v>
      </c>
      <c r="K2374" s="7">
        <v>104147</v>
      </c>
      <c r="L2374" s="7">
        <v>17264</v>
      </c>
      <c r="M2374" s="7">
        <f>G2374-L2374</f>
        <v>78736</v>
      </c>
      <c r="N2374" s="7">
        <v>47737.91015625</v>
      </c>
      <c r="O2374" s="22">
        <f>M2374/N2374</f>
        <v>1.6493390628599109</v>
      </c>
      <c r="P2374" s="27">
        <v>840</v>
      </c>
      <c r="Q2374" s="32">
        <f>M2374/P2374</f>
        <v>93.733333333333334</v>
      </c>
      <c r="R2374" s="37" t="s">
        <v>5137</v>
      </c>
      <c r="S2374" s="42">
        <f>ABS(O2406-O2374)*100</f>
        <v>31.495192597056953</v>
      </c>
      <c r="T2374" t="s">
        <v>147</v>
      </c>
      <c r="V2374" s="7">
        <v>16280</v>
      </c>
      <c r="W2374" t="s">
        <v>33</v>
      </c>
      <c r="X2374" s="17" t="s">
        <v>34</v>
      </c>
      <c r="Z2374" t="s">
        <v>5138</v>
      </c>
      <c r="AA2374">
        <v>401</v>
      </c>
      <c r="AB2374">
        <v>45</v>
      </c>
    </row>
    <row r="2375" spans="1:28" x14ac:dyDescent="0.25">
      <c r="A2375" t="s">
        <v>5195</v>
      </c>
      <c r="B2375" t="s">
        <v>5196</v>
      </c>
      <c r="C2375" s="17">
        <v>43790</v>
      </c>
      <c r="D2375" s="7">
        <v>87000</v>
      </c>
      <c r="E2375" t="s">
        <v>29</v>
      </c>
      <c r="F2375" t="s">
        <v>30</v>
      </c>
      <c r="G2375" s="7">
        <v>87000</v>
      </c>
      <c r="H2375" s="7">
        <v>43180</v>
      </c>
      <c r="I2375" s="12">
        <f>H2375/G2375*100</f>
        <v>49.632183908045981</v>
      </c>
      <c r="J2375" s="12">
        <f t="shared" si="37"/>
        <v>0.147612109438235</v>
      </c>
      <c r="K2375" s="7">
        <v>86354</v>
      </c>
      <c r="L2375" s="7">
        <v>17182</v>
      </c>
      <c r="M2375" s="7">
        <f>G2375-L2375</f>
        <v>69818</v>
      </c>
      <c r="N2375" s="7">
        <v>38006.59375</v>
      </c>
      <c r="O2375" s="22">
        <f>M2375/N2375</f>
        <v>1.8369970342317246</v>
      </c>
      <c r="P2375" s="27">
        <v>811</v>
      </c>
      <c r="Q2375" s="32">
        <f>M2375/P2375</f>
        <v>86.088779284833535</v>
      </c>
      <c r="R2375" s="37" t="s">
        <v>5137</v>
      </c>
      <c r="S2375" s="42">
        <f>ABS(O2406-O2375)*100</f>
        <v>50.260989734238315</v>
      </c>
      <c r="T2375" t="s">
        <v>147</v>
      </c>
      <c r="V2375" s="7">
        <v>16280</v>
      </c>
      <c r="W2375" t="s">
        <v>33</v>
      </c>
      <c r="X2375" s="17" t="s">
        <v>34</v>
      </c>
      <c r="Z2375" t="s">
        <v>5138</v>
      </c>
      <c r="AA2375">
        <v>401</v>
      </c>
      <c r="AB2375">
        <v>41</v>
      </c>
    </row>
    <row r="2376" spans="1:28" x14ac:dyDescent="0.25">
      <c r="A2376" t="s">
        <v>5195</v>
      </c>
      <c r="B2376" t="s">
        <v>5196</v>
      </c>
      <c r="C2376" s="17">
        <v>43647</v>
      </c>
      <c r="D2376" s="7">
        <v>108000</v>
      </c>
      <c r="E2376" t="s">
        <v>29</v>
      </c>
      <c r="F2376" t="s">
        <v>30</v>
      </c>
      <c r="G2376" s="7">
        <v>108000</v>
      </c>
      <c r="H2376" s="7">
        <v>43180</v>
      </c>
      <c r="I2376" s="12">
        <f>H2376/G2376*100</f>
        <v>39.981481481481481</v>
      </c>
      <c r="J2376" s="12">
        <f t="shared" si="37"/>
        <v>9.7983145360027351</v>
      </c>
      <c r="K2376" s="7">
        <v>86354</v>
      </c>
      <c r="L2376" s="7">
        <v>17182</v>
      </c>
      <c r="M2376" s="7">
        <f>G2376-L2376</f>
        <v>90818</v>
      </c>
      <c r="N2376" s="7">
        <v>38006.59375</v>
      </c>
      <c r="O2376" s="22">
        <f>M2376/N2376</f>
        <v>2.3895327373292958</v>
      </c>
      <c r="P2376" s="27">
        <v>811</v>
      </c>
      <c r="Q2376" s="32">
        <f>M2376/P2376</f>
        <v>111.98273736128236</v>
      </c>
      <c r="R2376" s="37" t="s">
        <v>5137</v>
      </c>
      <c r="S2376" s="42">
        <f>ABS(O2406-O2376)*100</f>
        <v>105.51456004399544</v>
      </c>
      <c r="T2376" t="s">
        <v>147</v>
      </c>
      <c r="V2376" s="7">
        <v>16280</v>
      </c>
      <c r="W2376" t="s">
        <v>33</v>
      </c>
      <c r="X2376" s="17" t="s">
        <v>34</v>
      </c>
      <c r="Z2376" t="s">
        <v>5138</v>
      </c>
      <c r="AA2376">
        <v>401</v>
      </c>
      <c r="AB2376">
        <v>41</v>
      </c>
    </row>
    <row r="2377" spans="1:28" x14ac:dyDescent="0.25">
      <c r="A2377" t="s">
        <v>5197</v>
      </c>
      <c r="B2377" t="s">
        <v>5198</v>
      </c>
      <c r="C2377" s="17">
        <v>43622</v>
      </c>
      <c r="D2377" s="7">
        <v>139900</v>
      </c>
      <c r="E2377" t="s">
        <v>29</v>
      </c>
      <c r="F2377" t="s">
        <v>30</v>
      </c>
      <c r="G2377" s="7">
        <v>139900</v>
      </c>
      <c r="H2377" s="7">
        <v>70810</v>
      </c>
      <c r="I2377" s="12">
        <f>H2377/G2377*100</f>
        <v>50.614724803431024</v>
      </c>
      <c r="J2377" s="12">
        <f t="shared" si="37"/>
        <v>0.83492878594680775</v>
      </c>
      <c r="K2377" s="7">
        <v>141624</v>
      </c>
      <c r="L2377" s="7">
        <v>18627</v>
      </c>
      <c r="M2377" s="7">
        <f>G2377-L2377</f>
        <v>121273</v>
      </c>
      <c r="N2377" s="7">
        <v>67580.765625</v>
      </c>
      <c r="O2377" s="22">
        <f>M2377/N2377</f>
        <v>1.7944898800486178</v>
      </c>
      <c r="P2377" s="27">
        <v>936</v>
      </c>
      <c r="Q2377" s="32">
        <f>M2377/P2377</f>
        <v>129.56517094017093</v>
      </c>
      <c r="R2377" s="37" t="s">
        <v>5137</v>
      </c>
      <c r="S2377" s="42">
        <f>ABS(O2406-O2377)*100</f>
        <v>46.010274315927632</v>
      </c>
      <c r="T2377" t="s">
        <v>147</v>
      </c>
      <c r="V2377" s="7">
        <v>16280</v>
      </c>
      <c r="W2377" t="s">
        <v>33</v>
      </c>
      <c r="X2377" s="17" t="s">
        <v>34</v>
      </c>
      <c r="Z2377" t="s">
        <v>5138</v>
      </c>
      <c r="AA2377">
        <v>401</v>
      </c>
      <c r="AB2377">
        <v>49</v>
      </c>
    </row>
    <row r="2378" spans="1:28" x14ac:dyDescent="0.25">
      <c r="A2378" t="s">
        <v>5199</v>
      </c>
      <c r="B2378" t="s">
        <v>5200</v>
      </c>
      <c r="C2378" s="17">
        <v>44134</v>
      </c>
      <c r="D2378" s="7">
        <v>95000</v>
      </c>
      <c r="E2378" t="s">
        <v>29</v>
      </c>
      <c r="F2378" t="s">
        <v>30</v>
      </c>
      <c r="G2378" s="7">
        <v>95000</v>
      </c>
      <c r="H2378" s="7">
        <v>52180</v>
      </c>
      <c r="I2378" s="12">
        <f>H2378/G2378*100</f>
        <v>54.926315789473691</v>
      </c>
      <c r="J2378" s="12">
        <f t="shared" si="37"/>
        <v>5.1465197719894746</v>
      </c>
      <c r="K2378" s="7">
        <v>104355</v>
      </c>
      <c r="L2378" s="7">
        <v>17474</v>
      </c>
      <c r="M2378" s="7">
        <f>G2378-L2378</f>
        <v>77526</v>
      </c>
      <c r="N2378" s="7">
        <v>47736.8125</v>
      </c>
      <c r="O2378" s="22">
        <f>M2378/N2378</f>
        <v>1.6240296731165282</v>
      </c>
      <c r="P2378" s="27">
        <v>840</v>
      </c>
      <c r="Q2378" s="32">
        <f>M2378/P2378</f>
        <v>92.292857142857144</v>
      </c>
      <c r="R2378" s="37" t="s">
        <v>5137</v>
      </c>
      <c r="S2378" s="42">
        <f>ABS(O2406-O2378)*100</f>
        <v>28.964253622718683</v>
      </c>
      <c r="T2378" t="s">
        <v>147</v>
      </c>
      <c r="V2378" s="7">
        <v>16280</v>
      </c>
      <c r="W2378" t="s">
        <v>33</v>
      </c>
      <c r="X2378" s="17" t="s">
        <v>34</v>
      </c>
      <c r="Z2378" t="s">
        <v>5138</v>
      </c>
      <c r="AA2378">
        <v>401</v>
      </c>
      <c r="AB2378">
        <v>45</v>
      </c>
    </row>
    <row r="2379" spans="1:28" x14ac:dyDescent="0.25">
      <c r="A2379" t="s">
        <v>5201</v>
      </c>
      <c r="B2379" t="s">
        <v>5202</v>
      </c>
      <c r="C2379" s="17">
        <v>43993</v>
      </c>
      <c r="D2379" s="7">
        <v>77000</v>
      </c>
      <c r="E2379" t="s">
        <v>29</v>
      </c>
      <c r="F2379" t="s">
        <v>30</v>
      </c>
      <c r="G2379" s="7">
        <v>77000</v>
      </c>
      <c r="H2379" s="7">
        <v>39260</v>
      </c>
      <c r="I2379" s="12">
        <f>H2379/G2379*100</f>
        <v>50.987012987012989</v>
      </c>
      <c r="J2379" s="12">
        <f t="shared" si="37"/>
        <v>1.2072169695287727</v>
      </c>
      <c r="K2379" s="7">
        <v>78525</v>
      </c>
      <c r="L2379" s="7">
        <v>19366</v>
      </c>
      <c r="M2379" s="7">
        <f>G2379-L2379</f>
        <v>57634</v>
      </c>
      <c r="N2379" s="7">
        <v>32504.9453125</v>
      </c>
      <c r="O2379" s="22">
        <f>M2379/N2379</f>
        <v>1.7730840475475727</v>
      </c>
      <c r="P2379" s="27">
        <v>636</v>
      </c>
      <c r="Q2379" s="32">
        <f>M2379/P2379</f>
        <v>90.619496855345915</v>
      </c>
      <c r="R2379" s="37" t="s">
        <v>5137</v>
      </c>
      <c r="S2379" s="42">
        <f>ABS(O2406-O2379)*100</f>
        <v>43.869691065823126</v>
      </c>
      <c r="T2379" t="s">
        <v>147</v>
      </c>
      <c r="V2379" s="7">
        <v>16280</v>
      </c>
      <c r="W2379" t="s">
        <v>33</v>
      </c>
      <c r="X2379" s="17" t="s">
        <v>34</v>
      </c>
      <c r="Z2379" t="s">
        <v>5138</v>
      </c>
      <c r="AA2379">
        <v>401</v>
      </c>
      <c r="AB2379">
        <v>45</v>
      </c>
    </row>
    <row r="2380" spans="1:28" x14ac:dyDescent="0.25">
      <c r="A2380" t="s">
        <v>5203</v>
      </c>
      <c r="B2380" t="s">
        <v>5204</v>
      </c>
      <c r="C2380" s="17">
        <v>43697</v>
      </c>
      <c r="D2380" s="7">
        <v>85500</v>
      </c>
      <c r="E2380" t="s">
        <v>29</v>
      </c>
      <c r="F2380" t="s">
        <v>30</v>
      </c>
      <c r="G2380" s="7">
        <v>85500</v>
      </c>
      <c r="H2380" s="7">
        <v>50120</v>
      </c>
      <c r="I2380" s="12">
        <f>H2380/G2380*100</f>
        <v>58.619883040935669</v>
      </c>
      <c r="J2380" s="12">
        <f t="shared" si="37"/>
        <v>8.8400870234514528</v>
      </c>
      <c r="K2380" s="7">
        <v>100230</v>
      </c>
      <c r="L2380" s="7">
        <v>17182</v>
      </c>
      <c r="M2380" s="7">
        <f>G2380-L2380</f>
        <v>68318</v>
      </c>
      <c r="N2380" s="7">
        <v>45630.76953125</v>
      </c>
      <c r="O2380" s="22">
        <f>M2380/N2380</f>
        <v>1.497191493849622</v>
      </c>
      <c r="P2380" s="27">
        <v>712</v>
      </c>
      <c r="Q2380" s="32">
        <f>M2380/P2380</f>
        <v>95.952247191011239</v>
      </c>
      <c r="R2380" s="37" t="s">
        <v>5137</v>
      </c>
      <c r="S2380" s="42">
        <f>ABS(O2406-O2380)*100</f>
        <v>16.280435696028061</v>
      </c>
      <c r="T2380" t="s">
        <v>147</v>
      </c>
      <c r="V2380" s="7">
        <v>16280</v>
      </c>
      <c r="W2380" t="s">
        <v>33</v>
      </c>
      <c r="X2380" s="17" t="s">
        <v>34</v>
      </c>
      <c r="Z2380" t="s">
        <v>5138</v>
      </c>
      <c r="AA2380">
        <v>401</v>
      </c>
      <c r="AB2380">
        <v>45</v>
      </c>
    </row>
    <row r="2381" spans="1:28" x14ac:dyDescent="0.25">
      <c r="A2381" t="s">
        <v>5205</v>
      </c>
      <c r="B2381" t="s">
        <v>5206</v>
      </c>
      <c r="C2381" s="17">
        <v>44167</v>
      </c>
      <c r="D2381" s="7">
        <v>100000</v>
      </c>
      <c r="E2381" t="s">
        <v>29</v>
      </c>
      <c r="F2381" t="s">
        <v>30</v>
      </c>
      <c r="G2381" s="7">
        <v>100000</v>
      </c>
      <c r="H2381" s="7">
        <v>60710</v>
      </c>
      <c r="I2381" s="12">
        <f>H2381/G2381*100</f>
        <v>60.709999999999994</v>
      </c>
      <c r="J2381" s="12">
        <f t="shared" si="37"/>
        <v>10.930203982515778</v>
      </c>
      <c r="K2381" s="7">
        <v>121419</v>
      </c>
      <c r="L2381" s="7">
        <v>17182</v>
      </c>
      <c r="M2381" s="7">
        <f>G2381-L2381</f>
        <v>82818</v>
      </c>
      <c r="N2381" s="7">
        <v>57273.078125</v>
      </c>
      <c r="O2381" s="22">
        <f>M2381/N2381</f>
        <v>1.4460197131232853</v>
      </c>
      <c r="P2381" s="27">
        <v>891</v>
      </c>
      <c r="Q2381" s="32">
        <f>M2381/P2381</f>
        <v>92.949494949494948</v>
      </c>
      <c r="R2381" s="37" t="s">
        <v>5137</v>
      </c>
      <c r="S2381" s="42">
        <f>ABS(O2406-O2381)*100</f>
        <v>11.163257623394385</v>
      </c>
      <c r="T2381" t="s">
        <v>147</v>
      </c>
      <c r="V2381" s="7">
        <v>16280</v>
      </c>
      <c r="W2381" t="s">
        <v>33</v>
      </c>
      <c r="X2381" s="17" t="s">
        <v>34</v>
      </c>
      <c r="Z2381" t="s">
        <v>5138</v>
      </c>
      <c r="AA2381">
        <v>401</v>
      </c>
      <c r="AB2381">
        <v>49</v>
      </c>
    </row>
    <row r="2382" spans="1:28" x14ac:dyDescent="0.25">
      <c r="A2382" t="s">
        <v>5207</v>
      </c>
      <c r="B2382" t="s">
        <v>5208</v>
      </c>
      <c r="C2382" s="17">
        <v>44070</v>
      </c>
      <c r="D2382" s="7">
        <v>122000</v>
      </c>
      <c r="E2382" t="s">
        <v>29</v>
      </c>
      <c r="F2382" t="s">
        <v>30</v>
      </c>
      <c r="G2382" s="7">
        <v>122000</v>
      </c>
      <c r="H2382" s="7">
        <v>48230</v>
      </c>
      <c r="I2382" s="12">
        <f>H2382/G2382*100</f>
        <v>39.532786885245905</v>
      </c>
      <c r="J2382" s="12">
        <f t="shared" si="37"/>
        <v>10.247009132238311</v>
      </c>
      <c r="K2382" s="7">
        <v>96459</v>
      </c>
      <c r="L2382" s="7">
        <v>19668</v>
      </c>
      <c r="M2382" s="7">
        <f>G2382-L2382</f>
        <v>102332</v>
      </c>
      <c r="N2382" s="7">
        <v>42192.85546875</v>
      </c>
      <c r="O2382" s="22">
        <f>M2382/N2382</f>
        <v>2.4253395240289404</v>
      </c>
      <c r="P2382" s="27">
        <v>708</v>
      </c>
      <c r="Q2382" s="32">
        <f>M2382/P2382</f>
        <v>144.5367231638418</v>
      </c>
      <c r="R2382" s="37" t="s">
        <v>5137</v>
      </c>
      <c r="S2382" s="42">
        <f>ABS(O2406-O2382)*100</f>
        <v>109.0952387139599</v>
      </c>
      <c r="T2382" t="s">
        <v>147</v>
      </c>
      <c r="V2382" s="7">
        <v>16280</v>
      </c>
      <c r="W2382" t="s">
        <v>33</v>
      </c>
      <c r="X2382" s="17" t="s">
        <v>34</v>
      </c>
      <c r="Z2382" t="s">
        <v>5138</v>
      </c>
      <c r="AA2382">
        <v>401</v>
      </c>
      <c r="AB2382">
        <v>45</v>
      </c>
    </row>
    <row r="2383" spans="1:28" x14ac:dyDescent="0.25">
      <c r="A2383" t="s">
        <v>5207</v>
      </c>
      <c r="B2383" t="s">
        <v>5208</v>
      </c>
      <c r="C2383" s="17">
        <v>43665</v>
      </c>
      <c r="D2383" s="7">
        <v>77500</v>
      </c>
      <c r="E2383" t="s">
        <v>29</v>
      </c>
      <c r="F2383" t="s">
        <v>30</v>
      </c>
      <c r="G2383" s="7">
        <v>77500</v>
      </c>
      <c r="H2383" s="7">
        <v>48230</v>
      </c>
      <c r="I2383" s="12">
        <f>H2383/G2383*100</f>
        <v>62.232258064516131</v>
      </c>
      <c r="J2383" s="12">
        <f t="shared" si="37"/>
        <v>12.452462047031915</v>
      </c>
      <c r="K2383" s="7">
        <v>96459</v>
      </c>
      <c r="L2383" s="7">
        <v>19668</v>
      </c>
      <c r="M2383" s="7">
        <f>G2383-L2383</f>
        <v>57832</v>
      </c>
      <c r="N2383" s="7">
        <v>42192.85546875</v>
      </c>
      <c r="O2383" s="22">
        <f>M2383/N2383</f>
        <v>1.3706585950987147</v>
      </c>
      <c r="P2383" s="27">
        <v>708</v>
      </c>
      <c r="Q2383" s="32">
        <f>M2383/P2383</f>
        <v>81.683615819209038</v>
      </c>
      <c r="R2383" s="37" t="s">
        <v>5137</v>
      </c>
      <c r="S2383" s="42">
        <f>ABS(O2406-O2383)*100</f>
        <v>3.6271458209373275</v>
      </c>
      <c r="T2383" t="s">
        <v>147</v>
      </c>
      <c r="V2383" s="7">
        <v>16280</v>
      </c>
      <c r="W2383" t="s">
        <v>33</v>
      </c>
      <c r="X2383" s="17" t="s">
        <v>34</v>
      </c>
      <c r="Z2383" t="s">
        <v>5138</v>
      </c>
      <c r="AA2383">
        <v>401</v>
      </c>
      <c r="AB2383">
        <v>45</v>
      </c>
    </row>
    <row r="2384" spans="1:28" x14ac:dyDescent="0.25">
      <c r="A2384" t="s">
        <v>5209</v>
      </c>
      <c r="B2384" t="s">
        <v>5210</v>
      </c>
      <c r="C2384" s="17">
        <v>43914</v>
      </c>
      <c r="D2384" s="7">
        <v>105000</v>
      </c>
      <c r="E2384" t="s">
        <v>29</v>
      </c>
      <c r="F2384" t="s">
        <v>30</v>
      </c>
      <c r="G2384" s="7">
        <v>105000</v>
      </c>
      <c r="H2384" s="7">
        <v>56520</v>
      </c>
      <c r="I2384" s="12">
        <f>H2384/G2384*100</f>
        <v>53.828571428571422</v>
      </c>
      <c r="J2384" s="12">
        <f t="shared" si="37"/>
        <v>4.0487754110872061</v>
      </c>
      <c r="K2384" s="7">
        <v>113048</v>
      </c>
      <c r="L2384" s="7">
        <v>18231</v>
      </c>
      <c r="M2384" s="7">
        <f>G2384-L2384</f>
        <v>86769</v>
      </c>
      <c r="N2384" s="7">
        <v>52097.25390625</v>
      </c>
      <c r="O2384" s="22">
        <f>M2384/N2384</f>
        <v>1.6655196482360177</v>
      </c>
      <c r="P2384" s="27">
        <v>916</v>
      </c>
      <c r="Q2384" s="32">
        <f>M2384/P2384</f>
        <v>94.72598253275109</v>
      </c>
      <c r="R2384" s="37" t="s">
        <v>5137</v>
      </c>
      <c r="S2384" s="42">
        <f>ABS(O2406-O2384)*100</f>
        <v>33.113251134667635</v>
      </c>
      <c r="T2384" t="s">
        <v>147</v>
      </c>
      <c r="V2384" s="7">
        <v>16280</v>
      </c>
      <c r="W2384" t="s">
        <v>33</v>
      </c>
      <c r="X2384" s="17" t="s">
        <v>34</v>
      </c>
      <c r="Z2384" t="s">
        <v>5138</v>
      </c>
      <c r="AA2384">
        <v>401</v>
      </c>
      <c r="AB2384">
        <v>45</v>
      </c>
    </row>
    <row r="2385" spans="1:28" x14ac:dyDescent="0.25">
      <c r="A2385" t="s">
        <v>5211</v>
      </c>
      <c r="B2385" t="s">
        <v>5212</v>
      </c>
      <c r="C2385" s="17">
        <v>43784</v>
      </c>
      <c r="D2385" s="7">
        <v>84000</v>
      </c>
      <c r="E2385" t="s">
        <v>29</v>
      </c>
      <c r="F2385" t="s">
        <v>30</v>
      </c>
      <c r="G2385" s="7">
        <v>84000</v>
      </c>
      <c r="H2385" s="7">
        <v>46760</v>
      </c>
      <c r="I2385" s="12">
        <f>H2385/G2385*100</f>
        <v>55.666666666666664</v>
      </c>
      <c r="J2385" s="12">
        <f t="shared" si="37"/>
        <v>5.8868706491824483</v>
      </c>
      <c r="K2385" s="7">
        <v>93516</v>
      </c>
      <c r="L2385" s="7">
        <v>21857</v>
      </c>
      <c r="M2385" s="7">
        <f>G2385-L2385</f>
        <v>62143</v>
      </c>
      <c r="N2385" s="7">
        <v>39373.078125</v>
      </c>
      <c r="O2385" s="22">
        <f>M2385/N2385</f>
        <v>1.5783119572899789</v>
      </c>
      <c r="P2385" s="27">
        <v>736</v>
      </c>
      <c r="Q2385" s="32">
        <f>M2385/P2385</f>
        <v>84.433423913043484</v>
      </c>
      <c r="R2385" s="37" t="s">
        <v>5137</v>
      </c>
      <c r="S2385" s="42">
        <f>ABS(O2406-O2385)*100</f>
        <v>24.392482040063747</v>
      </c>
      <c r="T2385" t="s">
        <v>147</v>
      </c>
      <c r="V2385" s="7">
        <v>16280</v>
      </c>
      <c r="W2385" t="s">
        <v>33</v>
      </c>
      <c r="X2385" s="17" t="s">
        <v>34</v>
      </c>
      <c r="Z2385" t="s">
        <v>5138</v>
      </c>
      <c r="AA2385">
        <v>401</v>
      </c>
      <c r="AB2385">
        <v>45</v>
      </c>
    </row>
    <row r="2386" spans="1:28" x14ac:dyDescent="0.25">
      <c r="A2386" t="s">
        <v>5213</v>
      </c>
      <c r="B2386" t="s">
        <v>5214</v>
      </c>
      <c r="C2386" s="17">
        <v>43623</v>
      </c>
      <c r="D2386" s="7">
        <v>60000</v>
      </c>
      <c r="E2386" t="s">
        <v>29</v>
      </c>
      <c r="F2386" t="s">
        <v>30</v>
      </c>
      <c r="G2386" s="7">
        <v>60000</v>
      </c>
      <c r="H2386" s="7">
        <v>37930</v>
      </c>
      <c r="I2386" s="12">
        <f>H2386/G2386*100</f>
        <v>63.216666666666669</v>
      </c>
      <c r="J2386" s="12">
        <f t="shared" si="37"/>
        <v>13.436870649182453</v>
      </c>
      <c r="K2386" s="7">
        <v>75854</v>
      </c>
      <c r="L2386" s="7">
        <v>19038</v>
      </c>
      <c r="M2386" s="7">
        <f>G2386-L2386</f>
        <v>40962</v>
      </c>
      <c r="N2386" s="7">
        <v>31217.58203125</v>
      </c>
      <c r="O2386" s="22">
        <f>M2386/N2386</f>
        <v>1.3121451866129625</v>
      </c>
      <c r="P2386" s="27">
        <v>552</v>
      </c>
      <c r="Q2386" s="32">
        <f>M2386/P2386</f>
        <v>74.206521739130437</v>
      </c>
      <c r="R2386" s="37" t="s">
        <v>5137</v>
      </c>
      <c r="S2386" s="42">
        <f>ABS(O2406-O2386)*100</f>
        <v>2.2241950276378875</v>
      </c>
      <c r="T2386" t="s">
        <v>147</v>
      </c>
      <c r="V2386" s="7">
        <v>16280</v>
      </c>
      <c r="W2386" t="s">
        <v>33</v>
      </c>
      <c r="X2386" s="17" t="s">
        <v>34</v>
      </c>
      <c r="Z2386" t="s">
        <v>5138</v>
      </c>
      <c r="AA2386">
        <v>401</v>
      </c>
      <c r="AB2386">
        <v>41</v>
      </c>
    </row>
    <row r="2387" spans="1:28" x14ac:dyDescent="0.25">
      <c r="A2387" t="s">
        <v>5215</v>
      </c>
      <c r="B2387" t="s">
        <v>5216</v>
      </c>
      <c r="C2387" s="17">
        <v>43649</v>
      </c>
      <c r="D2387" s="7">
        <v>97000</v>
      </c>
      <c r="E2387" t="s">
        <v>29</v>
      </c>
      <c r="F2387" t="s">
        <v>30</v>
      </c>
      <c r="G2387" s="7">
        <v>97000</v>
      </c>
      <c r="H2387" s="7">
        <v>48280</v>
      </c>
      <c r="I2387" s="12">
        <f>H2387/G2387*100</f>
        <v>49.773195876288661</v>
      </c>
      <c r="J2387" s="12">
        <f t="shared" si="37"/>
        <v>6.600141195555409E-3</v>
      </c>
      <c r="K2387" s="7">
        <v>96550</v>
      </c>
      <c r="L2387" s="7">
        <v>19284</v>
      </c>
      <c r="M2387" s="7">
        <f>G2387-L2387</f>
        <v>77716</v>
      </c>
      <c r="N2387" s="7">
        <v>46267.06640625</v>
      </c>
      <c r="O2387" s="22">
        <f>M2387/N2387</f>
        <v>1.6797261213324239</v>
      </c>
      <c r="P2387" s="27">
        <v>792</v>
      </c>
      <c r="Q2387" s="32">
        <f>M2387/P2387</f>
        <v>98.12626262626263</v>
      </c>
      <c r="R2387" s="37" t="s">
        <v>5217</v>
      </c>
      <c r="S2387" s="42">
        <f>ABS(O2406-O2387)*100</f>
        <v>34.53389844430825</v>
      </c>
      <c r="T2387" t="s">
        <v>147</v>
      </c>
      <c r="V2387" s="7">
        <v>18300</v>
      </c>
      <c r="W2387" t="s">
        <v>33</v>
      </c>
      <c r="X2387" s="17" t="s">
        <v>34</v>
      </c>
      <c r="Z2387" t="s">
        <v>5218</v>
      </c>
      <c r="AA2387">
        <v>401</v>
      </c>
      <c r="AB2387">
        <v>45</v>
      </c>
    </row>
    <row r="2388" spans="1:28" x14ac:dyDescent="0.25">
      <c r="A2388" t="s">
        <v>5219</v>
      </c>
      <c r="B2388" t="s">
        <v>5220</v>
      </c>
      <c r="C2388" s="17">
        <v>43609</v>
      </c>
      <c r="D2388" s="7">
        <v>138000</v>
      </c>
      <c r="E2388" t="s">
        <v>29</v>
      </c>
      <c r="F2388" t="s">
        <v>30</v>
      </c>
      <c r="G2388" s="7">
        <v>138000</v>
      </c>
      <c r="H2388" s="7">
        <v>73300</v>
      </c>
      <c r="I2388" s="12">
        <f>H2388/G2388*100</f>
        <v>53.115942028985508</v>
      </c>
      <c r="J2388" s="12">
        <f t="shared" si="37"/>
        <v>3.3361460115012918</v>
      </c>
      <c r="K2388" s="7">
        <v>146607</v>
      </c>
      <c r="L2388" s="7">
        <v>20425</v>
      </c>
      <c r="M2388" s="7">
        <f>G2388-L2388</f>
        <v>117575</v>
      </c>
      <c r="N2388" s="7">
        <v>69330.765625</v>
      </c>
      <c r="O2388" s="22">
        <f>M2388/N2388</f>
        <v>1.6958560739967308</v>
      </c>
      <c r="P2388" s="27">
        <v>1092</v>
      </c>
      <c r="Q2388" s="32">
        <f>M2388/P2388</f>
        <v>107.66941391941391</v>
      </c>
      <c r="R2388" s="37" t="s">
        <v>5137</v>
      </c>
      <c r="S2388" s="42">
        <f>ABS(O2406-O2388)*100</f>
        <v>36.146893710738937</v>
      </c>
      <c r="T2388" t="s">
        <v>147</v>
      </c>
      <c r="V2388" s="7">
        <v>17573</v>
      </c>
      <c r="W2388" t="s">
        <v>33</v>
      </c>
      <c r="X2388" s="17" t="s">
        <v>34</v>
      </c>
      <c r="Z2388" t="s">
        <v>5138</v>
      </c>
      <c r="AA2388">
        <v>401</v>
      </c>
      <c r="AB2388">
        <v>49</v>
      </c>
    </row>
    <row r="2389" spans="1:28" x14ac:dyDescent="0.25">
      <c r="A2389" t="s">
        <v>5221</v>
      </c>
      <c r="B2389" t="s">
        <v>5222</v>
      </c>
      <c r="C2389" s="17">
        <v>43749</v>
      </c>
      <c r="D2389" s="7">
        <v>132000</v>
      </c>
      <c r="E2389" t="s">
        <v>29</v>
      </c>
      <c r="F2389" t="s">
        <v>30</v>
      </c>
      <c r="G2389" s="7">
        <v>132000</v>
      </c>
      <c r="H2389" s="7">
        <v>57290</v>
      </c>
      <c r="I2389" s="12">
        <f>H2389/G2389*100</f>
        <v>43.401515151515149</v>
      </c>
      <c r="J2389" s="12">
        <f t="shared" si="37"/>
        <v>6.3782808659690673</v>
      </c>
      <c r="K2389" s="7">
        <v>114571</v>
      </c>
      <c r="L2389" s="7">
        <v>21763</v>
      </c>
      <c r="M2389" s="7">
        <f>G2389-L2389</f>
        <v>110237</v>
      </c>
      <c r="N2389" s="7">
        <v>50993.40625</v>
      </c>
      <c r="O2389" s="22">
        <f>M2389/N2389</f>
        <v>2.16178929996464</v>
      </c>
      <c r="P2389" s="27">
        <v>800</v>
      </c>
      <c r="Q2389" s="32">
        <f>M2389/P2389</f>
        <v>137.79624999999999</v>
      </c>
      <c r="R2389" s="37" t="s">
        <v>5137</v>
      </c>
      <c r="S2389" s="42">
        <f>ABS(O2406-O2389)*100</f>
        <v>82.740216307529863</v>
      </c>
      <c r="T2389" t="s">
        <v>147</v>
      </c>
      <c r="V2389" s="7">
        <v>17573</v>
      </c>
      <c r="W2389" t="s">
        <v>33</v>
      </c>
      <c r="X2389" s="17" t="s">
        <v>34</v>
      </c>
      <c r="Z2389" t="s">
        <v>5138</v>
      </c>
      <c r="AA2389">
        <v>401</v>
      </c>
      <c r="AB2389">
        <v>45</v>
      </c>
    </row>
    <row r="2390" spans="1:28" x14ac:dyDescent="0.25">
      <c r="A2390" t="s">
        <v>5223</v>
      </c>
      <c r="B2390" t="s">
        <v>5224</v>
      </c>
      <c r="C2390" s="17">
        <v>44267</v>
      </c>
      <c r="D2390" s="7">
        <v>190000</v>
      </c>
      <c r="E2390" t="s">
        <v>29</v>
      </c>
      <c r="F2390" t="s">
        <v>83</v>
      </c>
      <c r="G2390" s="7">
        <v>190000</v>
      </c>
      <c r="H2390" s="7">
        <v>87210</v>
      </c>
      <c r="I2390" s="12">
        <f>H2390/G2390*100</f>
        <v>45.9</v>
      </c>
      <c r="J2390" s="12">
        <f t="shared" si="37"/>
        <v>3.8797960174842174</v>
      </c>
      <c r="K2390" s="7">
        <v>191355</v>
      </c>
      <c r="L2390" s="7">
        <v>22526</v>
      </c>
      <c r="M2390" s="7">
        <f>G2390-L2390</f>
        <v>167474</v>
      </c>
      <c r="N2390" s="7">
        <v>92763.1875</v>
      </c>
      <c r="O2390" s="22">
        <f>M2390/N2390</f>
        <v>1.8053928989880819</v>
      </c>
      <c r="P2390" s="27">
        <v>1050</v>
      </c>
      <c r="Q2390" s="32">
        <f>M2390/P2390</f>
        <v>159.49904761904762</v>
      </c>
      <c r="R2390" s="37" t="s">
        <v>5137</v>
      </c>
      <c r="S2390" s="42">
        <f>ABS(O2406-O2390)*100</f>
        <v>47.100576209874049</v>
      </c>
      <c r="T2390" t="s">
        <v>147</v>
      </c>
      <c r="V2390" s="7">
        <v>11413</v>
      </c>
      <c r="W2390" t="s">
        <v>33</v>
      </c>
      <c r="X2390" s="17" t="s">
        <v>34</v>
      </c>
      <c r="Y2390" t="s">
        <v>5225</v>
      </c>
      <c r="Z2390" t="s">
        <v>5138</v>
      </c>
      <c r="AA2390">
        <v>401</v>
      </c>
      <c r="AB2390">
        <v>55</v>
      </c>
    </row>
    <row r="2391" spans="1:28" x14ac:dyDescent="0.25">
      <c r="A2391" t="s">
        <v>5226</v>
      </c>
      <c r="B2391" t="s">
        <v>5227</v>
      </c>
      <c r="C2391" s="17">
        <v>43944</v>
      </c>
      <c r="D2391" s="7">
        <v>135000</v>
      </c>
      <c r="E2391" t="s">
        <v>29</v>
      </c>
      <c r="F2391" t="s">
        <v>30</v>
      </c>
      <c r="G2391" s="7">
        <v>135000</v>
      </c>
      <c r="H2391" s="7">
        <v>63680</v>
      </c>
      <c r="I2391" s="12">
        <f>H2391/G2391*100</f>
        <v>47.170370370370371</v>
      </c>
      <c r="J2391" s="12">
        <f t="shared" si="37"/>
        <v>2.6094256471138451</v>
      </c>
      <c r="K2391" s="7">
        <v>127367</v>
      </c>
      <c r="L2391" s="7">
        <v>19446</v>
      </c>
      <c r="M2391" s="7">
        <f>G2391-L2391</f>
        <v>115554</v>
      </c>
      <c r="N2391" s="7">
        <v>59297.25390625</v>
      </c>
      <c r="O2391" s="22">
        <f>M2391/N2391</f>
        <v>1.9487243065706366</v>
      </c>
      <c r="P2391" s="27">
        <v>974</v>
      </c>
      <c r="Q2391" s="32">
        <f>M2391/P2391</f>
        <v>118.63860369609856</v>
      </c>
      <c r="R2391" s="37" t="s">
        <v>5137</v>
      </c>
      <c r="S2391" s="42">
        <f>ABS(O2406-O2391)*100</f>
        <v>61.433716968129517</v>
      </c>
      <c r="T2391" t="s">
        <v>147</v>
      </c>
      <c r="V2391" s="7">
        <v>16280</v>
      </c>
      <c r="W2391" t="s">
        <v>33</v>
      </c>
      <c r="X2391" s="17" t="s">
        <v>34</v>
      </c>
      <c r="Z2391" t="s">
        <v>5138</v>
      </c>
      <c r="AA2391">
        <v>401</v>
      </c>
      <c r="AB2391">
        <v>45</v>
      </c>
    </row>
    <row r="2392" spans="1:28" x14ac:dyDescent="0.25">
      <c r="A2392" t="s">
        <v>5228</v>
      </c>
      <c r="B2392" t="s">
        <v>5229</v>
      </c>
      <c r="C2392" s="17">
        <v>43690</v>
      </c>
      <c r="D2392" s="7">
        <v>125000</v>
      </c>
      <c r="E2392" t="s">
        <v>29</v>
      </c>
      <c r="F2392" t="s">
        <v>30</v>
      </c>
      <c r="G2392" s="7">
        <v>125000</v>
      </c>
      <c r="H2392" s="7">
        <v>64900</v>
      </c>
      <c r="I2392" s="12">
        <f>H2392/G2392*100</f>
        <v>51.92</v>
      </c>
      <c r="J2392" s="12">
        <f t="shared" si="37"/>
        <v>2.1402039825157857</v>
      </c>
      <c r="K2392" s="7">
        <v>129795</v>
      </c>
      <c r="L2392" s="7">
        <v>19683</v>
      </c>
      <c r="M2392" s="7">
        <f>G2392-L2392</f>
        <v>105317</v>
      </c>
      <c r="N2392" s="7">
        <v>60501.09765625</v>
      </c>
      <c r="O2392" s="22">
        <f>M2392/N2392</f>
        <v>1.7407452770259011</v>
      </c>
      <c r="P2392" s="27">
        <v>1047</v>
      </c>
      <c r="Q2392" s="32">
        <f>M2392/P2392</f>
        <v>100.58930276981853</v>
      </c>
      <c r="R2392" s="37" t="s">
        <v>5137</v>
      </c>
      <c r="S2392" s="42">
        <f>ABS(O2406-O2392)*100</f>
        <v>40.635814013655967</v>
      </c>
      <c r="T2392" t="s">
        <v>147</v>
      </c>
      <c r="V2392" s="7">
        <v>16280</v>
      </c>
      <c r="W2392" t="s">
        <v>33</v>
      </c>
      <c r="X2392" s="17" t="s">
        <v>34</v>
      </c>
      <c r="Z2392" t="s">
        <v>5138</v>
      </c>
      <c r="AA2392">
        <v>401</v>
      </c>
      <c r="AB2392">
        <v>45</v>
      </c>
    </row>
    <row r="2393" spans="1:28" x14ac:dyDescent="0.25">
      <c r="A2393" t="s">
        <v>5230</v>
      </c>
      <c r="B2393" t="s">
        <v>5231</v>
      </c>
      <c r="C2393" s="17">
        <v>43718</v>
      </c>
      <c r="D2393" s="7">
        <v>105000</v>
      </c>
      <c r="E2393" t="s">
        <v>29</v>
      </c>
      <c r="F2393" t="s">
        <v>30</v>
      </c>
      <c r="G2393" s="7">
        <v>105000</v>
      </c>
      <c r="H2393" s="7">
        <v>47540</v>
      </c>
      <c r="I2393" s="12">
        <f>H2393/G2393*100</f>
        <v>45.276190476190479</v>
      </c>
      <c r="J2393" s="12">
        <f t="shared" si="37"/>
        <v>4.5036055412937372</v>
      </c>
      <c r="K2393" s="7">
        <v>95082</v>
      </c>
      <c r="L2393" s="7">
        <v>17182</v>
      </c>
      <c r="M2393" s="7">
        <f>G2393-L2393</f>
        <v>87818</v>
      </c>
      <c r="N2393" s="7">
        <v>42802.19921875</v>
      </c>
      <c r="O2393" s="22">
        <f>M2393/N2393</f>
        <v>2.0517170052685123</v>
      </c>
      <c r="P2393" s="27">
        <v>803</v>
      </c>
      <c r="Q2393" s="32">
        <f>M2393/P2393</f>
        <v>109.36239103362391</v>
      </c>
      <c r="R2393" s="37" t="s">
        <v>5137</v>
      </c>
      <c r="S2393" s="42">
        <f>ABS(O2406-O2393)*100</f>
        <v>71.732986837917096</v>
      </c>
      <c r="T2393" t="s">
        <v>147</v>
      </c>
      <c r="V2393" s="7">
        <v>16280</v>
      </c>
      <c r="W2393" t="s">
        <v>33</v>
      </c>
      <c r="X2393" s="17" t="s">
        <v>34</v>
      </c>
      <c r="Z2393" t="s">
        <v>5138</v>
      </c>
      <c r="AA2393">
        <v>401</v>
      </c>
      <c r="AB2393">
        <v>45</v>
      </c>
    </row>
    <row r="2394" spans="1:28" x14ac:dyDescent="0.25">
      <c r="A2394" t="s">
        <v>5232</v>
      </c>
      <c r="B2394" t="s">
        <v>5233</v>
      </c>
      <c r="C2394" s="17">
        <v>43725</v>
      </c>
      <c r="D2394" s="7">
        <v>155000</v>
      </c>
      <c r="E2394" t="s">
        <v>29</v>
      </c>
      <c r="F2394" t="s">
        <v>30</v>
      </c>
      <c r="G2394" s="7">
        <v>155000</v>
      </c>
      <c r="H2394" s="7">
        <v>77270</v>
      </c>
      <c r="I2394" s="12">
        <f>H2394/G2394*100</f>
        <v>49.851612903225806</v>
      </c>
      <c r="J2394" s="12">
        <f t="shared" si="37"/>
        <v>7.1816885741590397E-2</v>
      </c>
      <c r="K2394" s="7">
        <v>154539</v>
      </c>
      <c r="L2394" s="7">
        <v>20427</v>
      </c>
      <c r="M2394" s="7">
        <f>G2394-L2394</f>
        <v>134573</v>
      </c>
      <c r="N2394" s="7">
        <v>73687.9140625</v>
      </c>
      <c r="O2394" s="22">
        <f>M2394/N2394</f>
        <v>1.8262560653550186</v>
      </c>
      <c r="P2394" s="27">
        <v>1148</v>
      </c>
      <c r="Q2394" s="32">
        <f>M2394/P2394</f>
        <v>117.22386759581882</v>
      </c>
      <c r="R2394" s="37" t="s">
        <v>5137</v>
      </c>
      <c r="S2394" s="42">
        <f>ABS(O2406-O2394)*100</f>
        <v>49.186892846567723</v>
      </c>
      <c r="T2394" t="s">
        <v>147</v>
      </c>
      <c r="V2394" s="7">
        <v>19525</v>
      </c>
      <c r="W2394" t="s">
        <v>33</v>
      </c>
      <c r="X2394" s="17" t="s">
        <v>34</v>
      </c>
      <c r="Z2394" t="s">
        <v>5138</v>
      </c>
      <c r="AA2394">
        <v>401</v>
      </c>
      <c r="AB2394">
        <v>49</v>
      </c>
    </row>
    <row r="2395" spans="1:28" x14ac:dyDescent="0.25">
      <c r="A2395" t="s">
        <v>5234</v>
      </c>
      <c r="B2395" t="s">
        <v>5235</v>
      </c>
      <c r="C2395" s="17">
        <v>43602</v>
      </c>
      <c r="D2395" s="7">
        <v>198650</v>
      </c>
      <c r="E2395" t="s">
        <v>29</v>
      </c>
      <c r="F2395" t="s">
        <v>30</v>
      </c>
      <c r="G2395" s="7">
        <v>198650</v>
      </c>
      <c r="H2395" s="7">
        <v>109640</v>
      </c>
      <c r="I2395" s="12">
        <f>H2395/G2395*100</f>
        <v>55.192549710546189</v>
      </c>
      <c r="J2395" s="12">
        <f t="shared" si="37"/>
        <v>5.4127536930619726</v>
      </c>
      <c r="K2395" s="7">
        <v>219281</v>
      </c>
      <c r="L2395" s="7">
        <v>26110</v>
      </c>
      <c r="M2395" s="7">
        <f>G2395-L2395</f>
        <v>172540</v>
      </c>
      <c r="N2395" s="7">
        <v>106137.9140625</v>
      </c>
      <c r="O2395" s="22">
        <f>M2395/N2395</f>
        <v>1.6256207927583606</v>
      </c>
      <c r="P2395" s="27">
        <v>1947</v>
      </c>
      <c r="Q2395" s="32">
        <f>M2395/P2395</f>
        <v>88.618387262455059</v>
      </c>
      <c r="R2395" s="37" t="s">
        <v>5137</v>
      </c>
      <c r="S2395" s="42">
        <f>ABS(O2406-O2395)*100</f>
        <v>29.123365586901919</v>
      </c>
      <c r="T2395" t="s">
        <v>147</v>
      </c>
      <c r="V2395" s="7">
        <v>19525</v>
      </c>
      <c r="W2395" t="s">
        <v>33</v>
      </c>
      <c r="X2395" s="17" t="s">
        <v>34</v>
      </c>
      <c r="Z2395" t="s">
        <v>5138</v>
      </c>
      <c r="AA2395">
        <v>401</v>
      </c>
      <c r="AB2395">
        <v>45</v>
      </c>
    </row>
    <row r="2396" spans="1:28" x14ac:dyDescent="0.25">
      <c r="A2396" t="s">
        <v>5236</v>
      </c>
      <c r="B2396" t="s">
        <v>5237</v>
      </c>
      <c r="C2396" s="17">
        <v>43845</v>
      </c>
      <c r="D2396" s="7">
        <v>118000</v>
      </c>
      <c r="E2396" t="s">
        <v>29</v>
      </c>
      <c r="F2396" t="s">
        <v>30</v>
      </c>
      <c r="G2396" s="7">
        <v>118000</v>
      </c>
      <c r="H2396" s="7">
        <v>63250</v>
      </c>
      <c r="I2396" s="12">
        <f>H2396/G2396*100</f>
        <v>53.601694915254242</v>
      </c>
      <c r="J2396" s="12">
        <f t="shared" si="37"/>
        <v>3.8218988977700263</v>
      </c>
      <c r="K2396" s="7">
        <v>126505</v>
      </c>
      <c r="L2396" s="7">
        <v>18069</v>
      </c>
      <c r="M2396" s="7">
        <f>G2396-L2396</f>
        <v>99931</v>
      </c>
      <c r="N2396" s="7">
        <v>59580.21875</v>
      </c>
      <c r="O2396" s="22">
        <f>M2396/N2396</f>
        <v>1.6772513108639771</v>
      </c>
      <c r="P2396" s="27">
        <v>1220</v>
      </c>
      <c r="Q2396" s="32">
        <f>M2396/P2396</f>
        <v>81.910655737704914</v>
      </c>
      <c r="R2396" s="37" t="s">
        <v>5137</v>
      </c>
      <c r="S2396" s="42">
        <f>ABS(O2406-O2396)*100</f>
        <v>34.286417397463566</v>
      </c>
      <c r="T2396" t="s">
        <v>147</v>
      </c>
      <c r="V2396" s="7">
        <v>16280</v>
      </c>
      <c r="W2396" t="s">
        <v>33</v>
      </c>
      <c r="X2396" s="17" t="s">
        <v>34</v>
      </c>
      <c r="Z2396" t="s">
        <v>5138</v>
      </c>
      <c r="AA2396">
        <v>401</v>
      </c>
      <c r="AB2396">
        <v>45</v>
      </c>
    </row>
    <row r="2397" spans="1:28" x14ac:dyDescent="0.25">
      <c r="A2397" t="s">
        <v>5238</v>
      </c>
      <c r="B2397" t="s">
        <v>5239</v>
      </c>
      <c r="C2397" s="17">
        <v>44054</v>
      </c>
      <c r="D2397" s="7">
        <v>100000</v>
      </c>
      <c r="E2397" t="s">
        <v>29</v>
      </c>
      <c r="F2397" t="s">
        <v>30</v>
      </c>
      <c r="G2397" s="7">
        <v>100000</v>
      </c>
      <c r="H2397" s="7">
        <v>42450</v>
      </c>
      <c r="I2397" s="12">
        <f>H2397/G2397*100</f>
        <v>42.449999999999996</v>
      </c>
      <c r="J2397" s="12">
        <f t="shared" si="37"/>
        <v>7.3297960174842203</v>
      </c>
      <c r="K2397" s="7">
        <v>84907</v>
      </c>
      <c r="L2397" s="7">
        <v>19129</v>
      </c>
      <c r="M2397" s="7">
        <f>G2397-L2397</f>
        <v>80871</v>
      </c>
      <c r="N2397" s="7">
        <v>36141.7578125</v>
      </c>
      <c r="O2397" s="22">
        <f>M2397/N2397</f>
        <v>2.2376056089897745</v>
      </c>
      <c r="P2397" s="27">
        <v>672</v>
      </c>
      <c r="Q2397" s="32">
        <f>M2397/P2397</f>
        <v>120.34375</v>
      </c>
      <c r="R2397" s="37" t="s">
        <v>5137</v>
      </c>
      <c r="S2397" s="42">
        <f>ABS(O2406-O2397)*100</f>
        <v>90.321847210043302</v>
      </c>
      <c r="T2397" t="s">
        <v>147</v>
      </c>
      <c r="V2397" s="7">
        <v>16280</v>
      </c>
      <c r="W2397" t="s">
        <v>33</v>
      </c>
      <c r="X2397" s="17" t="s">
        <v>34</v>
      </c>
      <c r="Z2397" t="s">
        <v>5138</v>
      </c>
      <c r="AA2397">
        <v>401</v>
      </c>
      <c r="AB2397">
        <v>45</v>
      </c>
    </row>
    <row r="2398" spans="1:28" x14ac:dyDescent="0.25">
      <c r="A2398" t="s">
        <v>5240</v>
      </c>
      <c r="B2398" t="s">
        <v>5241</v>
      </c>
      <c r="C2398" s="17">
        <v>44253</v>
      </c>
      <c r="D2398" s="7">
        <v>154000</v>
      </c>
      <c r="E2398" t="s">
        <v>29</v>
      </c>
      <c r="F2398" t="s">
        <v>30</v>
      </c>
      <c r="G2398" s="7">
        <v>154000</v>
      </c>
      <c r="H2398" s="7">
        <v>86150</v>
      </c>
      <c r="I2398" s="12">
        <f>H2398/G2398*100</f>
        <v>55.941558441558435</v>
      </c>
      <c r="J2398" s="12">
        <f t="shared" si="37"/>
        <v>6.1617624240742188</v>
      </c>
      <c r="K2398" s="7">
        <v>172292</v>
      </c>
      <c r="L2398" s="7">
        <v>34112</v>
      </c>
      <c r="M2398" s="7">
        <f>G2398-L2398</f>
        <v>119888</v>
      </c>
      <c r="N2398" s="7">
        <v>75923.078125</v>
      </c>
      <c r="O2398" s="22">
        <f>M2398/N2398</f>
        <v>1.5790719101590693</v>
      </c>
      <c r="P2398" s="27">
        <v>1520</v>
      </c>
      <c r="Q2398" s="32">
        <f>M2398/P2398</f>
        <v>78.873684210526321</v>
      </c>
      <c r="R2398" s="37" t="s">
        <v>5137</v>
      </c>
      <c r="S2398" s="42">
        <f>ABS(O2406-O2398)*100</f>
        <v>24.468477326972792</v>
      </c>
      <c r="T2398" t="s">
        <v>147</v>
      </c>
      <c r="V2398" s="7">
        <v>29288</v>
      </c>
      <c r="W2398" t="s">
        <v>33</v>
      </c>
      <c r="X2398" s="17" t="s">
        <v>34</v>
      </c>
      <c r="Z2398" t="s">
        <v>5138</v>
      </c>
      <c r="AA2398">
        <v>401</v>
      </c>
      <c r="AB2398">
        <v>45</v>
      </c>
    </row>
    <row r="2399" spans="1:28" x14ac:dyDescent="0.25">
      <c r="A2399" t="s">
        <v>5242</v>
      </c>
      <c r="B2399" t="s">
        <v>5243</v>
      </c>
      <c r="C2399" s="17">
        <v>44155</v>
      </c>
      <c r="D2399" s="7">
        <v>112000</v>
      </c>
      <c r="E2399" t="s">
        <v>29</v>
      </c>
      <c r="F2399" t="s">
        <v>30</v>
      </c>
      <c r="G2399" s="7">
        <v>112000</v>
      </c>
      <c r="H2399" s="7">
        <v>59730</v>
      </c>
      <c r="I2399" s="12">
        <f>H2399/G2399*100</f>
        <v>53.330357142857146</v>
      </c>
      <c r="J2399" s="12">
        <f t="shared" si="37"/>
        <v>3.5505611253729299</v>
      </c>
      <c r="K2399" s="7">
        <v>119466</v>
      </c>
      <c r="L2399" s="7">
        <v>20895</v>
      </c>
      <c r="M2399" s="7">
        <f>G2399-L2399</f>
        <v>91105</v>
      </c>
      <c r="N2399" s="7">
        <v>54159.890625</v>
      </c>
      <c r="O2399" s="22">
        <f>M2399/N2399</f>
        <v>1.6821488918950342</v>
      </c>
      <c r="P2399" s="27">
        <v>720</v>
      </c>
      <c r="Q2399" s="32">
        <f>M2399/P2399</f>
        <v>126.53472222222223</v>
      </c>
      <c r="R2399" s="37" t="s">
        <v>5137</v>
      </c>
      <c r="S2399" s="42">
        <f>ABS(O2406-O2399)*100</f>
        <v>34.776175500569281</v>
      </c>
      <c r="T2399" t="s">
        <v>147</v>
      </c>
      <c r="V2399" s="7">
        <v>16280</v>
      </c>
      <c r="W2399" t="s">
        <v>33</v>
      </c>
      <c r="X2399" s="17" t="s">
        <v>34</v>
      </c>
      <c r="Z2399" t="s">
        <v>5138</v>
      </c>
      <c r="AA2399">
        <v>401</v>
      </c>
      <c r="AB2399">
        <v>55</v>
      </c>
    </row>
    <row r="2400" spans="1:28" x14ac:dyDescent="0.25">
      <c r="A2400" t="s">
        <v>5242</v>
      </c>
      <c r="B2400" t="s">
        <v>5243</v>
      </c>
      <c r="C2400" s="17">
        <v>43558</v>
      </c>
      <c r="D2400" s="7">
        <v>99900</v>
      </c>
      <c r="E2400" t="s">
        <v>29</v>
      </c>
      <c r="F2400" t="s">
        <v>30</v>
      </c>
      <c r="G2400" s="7">
        <v>99900</v>
      </c>
      <c r="H2400" s="7">
        <v>59730</v>
      </c>
      <c r="I2400" s="12">
        <f>H2400/G2400*100</f>
        <v>59.789789789789793</v>
      </c>
      <c r="J2400" s="12">
        <f t="shared" si="37"/>
        <v>10.009993772305577</v>
      </c>
      <c r="K2400" s="7">
        <v>119466</v>
      </c>
      <c r="L2400" s="7">
        <v>20895</v>
      </c>
      <c r="M2400" s="7">
        <f>G2400-L2400</f>
        <v>79005</v>
      </c>
      <c r="N2400" s="7">
        <v>54159.890625</v>
      </c>
      <c r="O2400" s="22">
        <f>M2400/N2400</f>
        <v>1.4587363284580119</v>
      </c>
      <c r="P2400" s="27">
        <v>720</v>
      </c>
      <c r="Q2400" s="32">
        <f>M2400/P2400</f>
        <v>109.72916666666667</v>
      </c>
      <c r="R2400" s="37" t="s">
        <v>5137</v>
      </c>
      <c r="S2400" s="42">
        <f>ABS(O2406-O2400)*100</f>
        <v>12.434919156867053</v>
      </c>
      <c r="T2400" t="s">
        <v>147</v>
      </c>
      <c r="V2400" s="7">
        <v>16280</v>
      </c>
      <c r="W2400" t="s">
        <v>33</v>
      </c>
      <c r="X2400" s="17" t="s">
        <v>34</v>
      </c>
      <c r="Z2400" t="s">
        <v>5138</v>
      </c>
      <c r="AA2400">
        <v>401</v>
      </c>
      <c r="AB2400">
        <v>55</v>
      </c>
    </row>
    <row r="2401" spans="1:28" x14ac:dyDescent="0.25">
      <c r="A2401" t="s">
        <v>5244</v>
      </c>
      <c r="B2401" t="s">
        <v>5245</v>
      </c>
      <c r="C2401" s="17">
        <v>44176</v>
      </c>
      <c r="D2401" s="7">
        <v>85000</v>
      </c>
      <c r="E2401" t="s">
        <v>331</v>
      </c>
      <c r="F2401" t="s">
        <v>30</v>
      </c>
      <c r="G2401" s="7">
        <v>85000</v>
      </c>
      <c r="H2401" s="7">
        <v>56010</v>
      </c>
      <c r="I2401" s="12">
        <f>H2401/G2401*100</f>
        <v>65.89411764705882</v>
      </c>
      <c r="J2401" s="12">
        <f t="shared" si="37"/>
        <v>16.114321629574604</v>
      </c>
      <c r="K2401" s="7">
        <v>112028</v>
      </c>
      <c r="L2401" s="7">
        <v>22065</v>
      </c>
      <c r="M2401" s="7">
        <f>G2401-L2401</f>
        <v>62935</v>
      </c>
      <c r="N2401" s="7">
        <v>49430.21875</v>
      </c>
      <c r="O2401" s="22">
        <f>M2401/N2401</f>
        <v>1.2732090124525293</v>
      </c>
      <c r="P2401" s="27">
        <v>820</v>
      </c>
      <c r="Q2401" s="32">
        <f>M2401/P2401</f>
        <v>76.75</v>
      </c>
      <c r="R2401" s="37" t="s">
        <v>5137</v>
      </c>
      <c r="S2401" s="42">
        <f>ABS(O2406-O2401)*100</f>
        <v>6.1178124436812142</v>
      </c>
      <c r="T2401" t="s">
        <v>147</v>
      </c>
      <c r="V2401" s="7">
        <v>19525</v>
      </c>
      <c r="W2401" t="s">
        <v>33</v>
      </c>
      <c r="X2401" s="17" t="s">
        <v>34</v>
      </c>
      <c r="Z2401" t="s">
        <v>5138</v>
      </c>
      <c r="AA2401">
        <v>401</v>
      </c>
      <c r="AB2401">
        <v>45</v>
      </c>
    </row>
    <row r="2402" spans="1:28" x14ac:dyDescent="0.25">
      <c r="A2402" t="s">
        <v>5246</v>
      </c>
      <c r="B2402" t="s">
        <v>5247</v>
      </c>
      <c r="C2402" s="17">
        <v>44026</v>
      </c>
      <c r="D2402" s="7">
        <v>180000</v>
      </c>
      <c r="E2402" t="s">
        <v>29</v>
      </c>
      <c r="F2402" t="s">
        <v>30</v>
      </c>
      <c r="G2402" s="7">
        <v>180000</v>
      </c>
      <c r="H2402" s="7">
        <v>64900</v>
      </c>
      <c r="I2402" s="12">
        <f>H2402/G2402*100</f>
        <v>36.055555555555557</v>
      </c>
      <c r="J2402" s="12">
        <f t="shared" si="37"/>
        <v>13.724240461928659</v>
      </c>
      <c r="K2402" s="7">
        <v>144700</v>
      </c>
      <c r="L2402" s="7">
        <v>13749</v>
      </c>
      <c r="M2402" s="7">
        <f>G2402-L2402</f>
        <v>166251</v>
      </c>
      <c r="N2402" s="7">
        <v>71951.1015625</v>
      </c>
      <c r="O2402" s="22">
        <f>M2402/N2402</f>
        <v>2.3106109064304849</v>
      </c>
      <c r="P2402" s="27">
        <v>1152</v>
      </c>
      <c r="Q2402" s="32">
        <f>M2402/P2402</f>
        <v>144.31510416666666</v>
      </c>
      <c r="R2402" s="37" t="s">
        <v>5137</v>
      </c>
      <c r="S2402" s="42">
        <f>ABS(O2406-O2402)*100</f>
        <v>97.622376954114358</v>
      </c>
      <c r="T2402" t="s">
        <v>147</v>
      </c>
      <c r="V2402" s="7">
        <v>11413</v>
      </c>
      <c r="W2402" t="s">
        <v>33</v>
      </c>
      <c r="X2402" s="17" t="s">
        <v>34</v>
      </c>
      <c r="Y2402" t="s">
        <v>5248</v>
      </c>
      <c r="Z2402" t="s">
        <v>5138</v>
      </c>
      <c r="AA2402">
        <v>401</v>
      </c>
      <c r="AB2402">
        <v>45</v>
      </c>
    </row>
    <row r="2403" spans="1:28" ht="15.75" thickBot="1" x14ac:dyDescent="0.3">
      <c r="A2403" t="s">
        <v>5249</v>
      </c>
      <c r="B2403" t="s">
        <v>5250</v>
      </c>
      <c r="C2403" s="17">
        <v>44167</v>
      </c>
      <c r="D2403" s="7">
        <v>191500</v>
      </c>
      <c r="E2403" t="s">
        <v>29</v>
      </c>
      <c r="F2403" t="s">
        <v>83</v>
      </c>
      <c r="G2403" s="7">
        <v>191500</v>
      </c>
      <c r="H2403" s="7">
        <v>89100</v>
      </c>
      <c r="I2403" s="12">
        <f>H2403/G2403*100</f>
        <v>46.527415143603136</v>
      </c>
      <c r="J2403" s="12">
        <f t="shared" si="37"/>
        <v>3.25238087388108</v>
      </c>
      <c r="K2403" s="7">
        <v>178191</v>
      </c>
      <c r="L2403" s="7">
        <v>20182</v>
      </c>
      <c r="M2403" s="7">
        <f>G2403-L2403</f>
        <v>171318</v>
      </c>
      <c r="N2403" s="7">
        <v>86818.1328125</v>
      </c>
      <c r="O2403" s="22">
        <f>M2403/N2403</f>
        <v>1.973297448932624</v>
      </c>
      <c r="P2403" s="27">
        <v>1548</v>
      </c>
      <c r="Q2403" s="32">
        <f>M2403/P2403</f>
        <v>110.67054263565892</v>
      </c>
      <c r="R2403" s="37" t="s">
        <v>5137</v>
      </c>
      <c r="S2403" s="42">
        <f>ABS(O2406-O2403)*100</f>
        <v>63.891031204328264</v>
      </c>
      <c r="T2403" t="s">
        <v>492</v>
      </c>
      <c r="V2403" s="7">
        <v>16280</v>
      </c>
      <c r="W2403" t="s">
        <v>33</v>
      </c>
      <c r="X2403" s="17" t="s">
        <v>34</v>
      </c>
      <c r="Z2403" t="s">
        <v>5138</v>
      </c>
      <c r="AA2403">
        <v>401</v>
      </c>
      <c r="AB2403">
        <v>49</v>
      </c>
    </row>
    <row r="2404" spans="1:28" ht="15.75" thickTop="1" x14ac:dyDescent="0.25">
      <c r="A2404" s="3"/>
      <c r="B2404" s="3"/>
      <c r="C2404" s="18" t="s">
        <v>5251</v>
      </c>
      <c r="D2404" s="8">
        <f>+SUM(D2:D2403)</f>
        <v>665223207</v>
      </c>
      <c r="E2404" s="3"/>
      <c r="F2404" s="3"/>
      <c r="G2404" s="8">
        <f>+SUM(G2:G2403)</f>
        <v>665223207</v>
      </c>
      <c r="H2404" s="8">
        <f>+SUM(H2:H2403)</f>
        <v>331254750</v>
      </c>
      <c r="I2404" s="13"/>
      <c r="J2404" s="13"/>
      <c r="K2404" s="8">
        <f>+SUM(K2:K2403)</f>
        <v>663398495</v>
      </c>
      <c r="L2404" s="8"/>
      <c r="M2404" s="8">
        <f>+SUM(M2:M2403)</f>
        <v>540050375</v>
      </c>
      <c r="N2404" s="8">
        <f>+SUM(N2:N2403)</f>
        <v>450814736.58081055</v>
      </c>
      <c r="O2404" s="23"/>
      <c r="P2404" s="28"/>
      <c r="Q2404" s="33" t="e">
        <f>AVERAGE(Q2:Q2403)</f>
        <v>#DIV/0!</v>
      </c>
      <c r="R2404" s="38"/>
      <c r="S2404" s="43">
        <f>ABS(O2406-O2405)*100</f>
        <v>13.644409914396016</v>
      </c>
      <c r="T2404" s="3"/>
      <c r="U2404" s="3"/>
      <c r="V2404" s="8"/>
      <c r="W2404" s="3"/>
      <c r="X2404" s="18"/>
      <c r="Y2404" s="3"/>
      <c r="Z2404" s="3"/>
      <c r="AA2404" s="3"/>
      <c r="AB2404" s="3"/>
    </row>
    <row r="2405" spans="1:28" x14ac:dyDescent="0.25">
      <c r="A2405" s="4"/>
      <c r="B2405" s="4"/>
      <c r="C2405" s="19"/>
      <c r="D2405" s="9"/>
      <c r="E2405" s="4"/>
      <c r="F2405" s="4"/>
      <c r="G2405" s="9"/>
      <c r="H2405" s="9" t="s">
        <v>5252</v>
      </c>
      <c r="I2405" s="14">
        <f>H2404/G2404*100</f>
        <v>49.796030342038264</v>
      </c>
      <c r="J2405" s="14">
        <f>+SUM(J2:J2403)</f>
        <v>11060.393574765383</v>
      </c>
      <c r="K2405" s="9"/>
      <c r="L2405" s="9"/>
      <c r="M2405" s="9"/>
      <c r="N2405" s="9" t="s">
        <v>5253</v>
      </c>
      <c r="O2405" s="24">
        <f>M2404/N2404</f>
        <v>1.1979430377453812</v>
      </c>
      <c r="P2405" s="29"/>
      <c r="Q2405" s="34" t="s">
        <v>5254</v>
      </c>
      <c r="R2405" s="39">
        <f>STDEV(O2:O2403)</f>
        <v>0.4364595766239196</v>
      </c>
      <c r="S2405" s="44"/>
      <c r="T2405" s="4"/>
      <c r="U2405" s="4"/>
      <c r="V2405" s="9"/>
      <c r="W2405" s="4"/>
      <c r="X2405" s="19"/>
      <c r="Y2405" s="4"/>
      <c r="Z2405" s="4"/>
      <c r="AA2405" s="4"/>
      <c r="AB2405" s="4"/>
    </row>
    <row r="2406" spans="1:28" x14ac:dyDescent="0.25">
      <c r="A2406" s="5"/>
      <c r="B2406" s="5"/>
      <c r="C2406" s="20"/>
      <c r="D2406" s="10"/>
      <c r="E2406" s="5"/>
      <c r="F2406" s="5"/>
      <c r="G2406" s="10"/>
      <c r="H2406" s="10" t="s">
        <v>5255</v>
      </c>
      <c r="I2406" s="15">
        <f>STDEV(I2:I2403)</f>
        <v>6.2923873466058327</v>
      </c>
      <c r="J2406" s="15">
        <f>+COUNT(J2:J2403)</f>
        <v>2402</v>
      </c>
      <c r="K2406" s="10"/>
      <c r="L2406" s="10"/>
      <c r="M2406" s="10"/>
      <c r="N2406" s="10" t="s">
        <v>5256</v>
      </c>
      <c r="O2406" s="25">
        <f>AVERAGE(O2:O2403)</f>
        <v>1.3343871368893414</v>
      </c>
      <c r="P2406" s="30"/>
      <c r="Q2406" s="35" t="s">
        <v>5257</v>
      </c>
      <c r="R2406" s="46">
        <f>AVERAGE(S2:S2403)</f>
        <v>34.438016423199556</v>
      </c>
      <c r="S2406" s="45" t="s">
        <v>5258</v>
      </c>
      <c r="T2406" s="5">
        <f>+(R2406/O2406)</f>
        <v>25.80811480503311</v>
      </c>
      <c r="U2406" s="5"/>
      <c r="V2406" s="10"/>
      <c r="W2406" s="5"/>
      <c r="X2406" s="20"/>
      <c r="Y2406" s="5"/>
      <c r="Z2406" s="5"/>
      <c r="AA2406" s="5"/>
      <c r="AB2406" s="5"/>
    </row>
    <row r="2408" spans="1:28" x14ac:dyDescent="0.25">
      <c r="H2408" s="7" t="s">
        <v>5259</v>
      </c>
      <c r="I2408" s="12">
        <f>+MAX(I2:I2403)</f>
        <v>84.422222222222217</v>
      </c>
    </row>
    <row r="2409" spans="1:28" x14ac:dyDescent="0.25">
      <c r="H2409" s="7" t="s">
        <v>5260</v>
      </c>
      <c r="I2409" s="12">
        <f>+MIN(I2:I2403)</f>
        <v>23.018867924528301</v>
      </c>
    </row>
    <row r="2410" spans="1:28" x14ac:dyDescent="0.25">
      <c r="H2410" s="7" t="s">
        <v>5261</v>
      </c>
      <c r="I2410" s="12">
        <f>+AVERAGE(I2:I2403)</f>
        <v>50.219256304218419</v>
      </c>
    </row>
    <row r="2411" spans="1:28" x14ac:dyDescent="0.25">
      <c r="H2411" s="7" t="s">
        <v>5262</v>
      </c>
      <c r="I2411" s="12">
        <f>+MEDIAN(I2:I2403)</f>
        <v>49.779796017484216</v>
      </c>
    </row>
    <row r="2412" spans="1:28" x14ac:dyDescent="0.25">
      <c r="H2412" s="7" t="s">
        <v>5263</v>
      </c>
      <c r="I2412" s="12">
        <f>+STDEV(I2:I2403)</f>
        <v>6.2923873466058327</v>
      </c>
    </row>
    <row r="2413" spans="1:28" x14ac:dyDescent="0.25">
      <c r="H2413" s="7" t="s">
        <v>5264</v>
      </c>
      <c r="I2413" s="47">
        <f>+(J2405/J2406)/I2411</f>
        <v>9.2500582052336175E-2</v>
      </c>
    </row>
    <row r="2414" spans="1:28" x14ac:dyDescent="0.25">
      <c r="H2414" s="7" t="s">
        <v>5265</v>
      </c>
      <c r="I2414" s="48">
        <f>+I2411/I2405</f>
        <v>0.99967398355968262</v>
      </c>
    </row>
  </sheetData>
  <conditionalFormatting sqref="A2:AB240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ED16-9EEE-49D0-AE6F-AFABFAE964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2021-10-11T16:56:51Z</dcterms:created>
  <dcterms:modified xsi:type="dcterms:W3CDTF">2021-10-11T17:05:00Z</dcterms:modified>
</cp:coreProperties>
</file>